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BK.BWL.NET\LEL\USERS\ErdmannL\PROFILE\Desktop\"/>
    </mc:Choice>
  </mc:AlternateContent>
  <xr:revisionPtr revIDLastSave="0" documentId="13_ncr:1_{BFFEBB86-289B-4442-A0B9-AD108E8C9844}" xr6:coauthVersionLast="47" xr6:coauthVersionMax="47" xr10:uidLastSave="{00000000-0000-0000-0000-000000000000}"/>
  <bookViews>
    <workbookView xWindow="-28920" yWindow="-105" windowWidth="29040" windowHeight="15720" activeTab="4" xr2:uid="{00000000-000D-0000-FFFF-FFFF00000000}"/>
  </bookViews>
  <sheets>
    <sheet name="Allg. Hinweise" sheetId="3" r:id="rId1"/>
    <sheet name="Lagerverluste" sheetId="2" r:id="rId2"/>
    <sheet name="Produktionsreste" sheetId="4" r:id="rId3"/>
    <sheet name="Ausgabereste" sheetId="1" r:id="rId4"/>
    <sheet name="Tellerreste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9" i="4" l="1"/>
  <c r="G20" i="4"/>
  <c r="G18" i="4"/>
  <c r="G24" i="4"/>
  <c r="G25" i="4"/>
  <c r="G26" i="4"/>
  <c r="G27" i="4"/>
  <c r="G28" i="4"/>
  <c r="G29" i="4"/>
  <c r="G30" i="4"/>
  <c r="G31" i="4"/>
  <c r="G32" i="4"/>
  <c r="G23" i="4"/>
  <c r="G18" i="5"/>
  <c r="G19" i="5"/>
  <c r="G20" i="5"/>
  <c r="G21" i="5"/>
  <c r="G22" i="5"/>
  <c r="G23" i="5"/>
  <c r="G24" i="5"/>
  <c r="G25" i="5"/>
  <c r="G26" i="5"/>
  <c r="G17" i="5"/>
  <c r="K41" i="1" l="1"/>
  <c r="K42" i="1"/>
  <c r="K43" i="1"/>
  <c r="K44" i="1"/>
  <c r="K40" i="1"/>
  <c r="K35" i="1"/>
  <c r="K36" i="1"/>
  <c r="K37" i="1"/>
  <c r="K38" i="1"/>
  <c r="K34" i="1"/>
  <c r="K29" i="1"/>
  <c r="K30" i="1"/>
  <c r="K31" i="1"/>
  <c r="K32" i="1"/>
  <c r="K28" i="1"/>
  <c r="K23" i="1"/>
  <c r="K24" i="1"/>
  <c r="K25" i="1"/>
  <c r="K26" i="1"/>
  <c r="K22" i="1"/>
  <c r="K17" i="1"/>
  <c r="K18" i="1"/>
  <c r="K19" i="1"/>
  <c r="K20" i="1"/>
  <c r="K16" i="1"/>
  <c r="G41" i="1"/>
  <c r="G42" i="1"/>
  <c r="G43" i="1"/>
  <c r="G44" i="1"/>
  <c r="G40" i="1"/>
  <c r="G35" i="1"/>
  <c r="G36" i="1"/>
  <c r="G37" i="1"/>
  <c r="G38" i="1"/>
  <c r="G34" i="1"/>
  <c r="G29" i="1"/>
  <c r="G30" i="1"/>
  <c r="G31" i="1"/>
  <c r="G32" i="1"/>
  <c r="G28" i="1"/>
  <c r="G23" i="1"/>
  <c r="G24" i="1"/>
  <c r="G25" i="1"/>
  <c r="G26" i="1"/>
  <c r="G22" i="1"/>
  <c r="G17" i="1"/>
  <c r="G18" i="1"/>
  <c r="G19" i="1"/>
  <c r="G20" i="1"/>
  <c r="G16" i="1"/>
  <c r="G46" i="1" l="1"/>
  <c r="H24" i="4" l="1"/>
  <c r="H25" i="4"/>
  <c r="H26" i="4"/>
  <c r="H27" i="4"/>
  <c r="H28" i="4"/>
  <c r="H29" i="4"/>
  <c r="H30" i="4"/>
  <c r="H31" i="4"/>
  <c r="H32" i="4"/>
  <c r="H23" i="4"/>
  <c r="H34" i="4" s="1"/>
  <c r="H18" i="4"/>
  <c r="H19" i="4"/>
  <c r="H22" i="4" s="1"/>
  <c r="H20" i="4"/>
  <c r="E21" i="4" l="1"/>
  <c r="G34" i="4"/>
  <c r="G33" i="4"/>
  <c r="G22" i="4"/>
  <c r="G21" i="4"/>
  <c r="I18" i="5" l="1"/>
  <c r="I19" i="5"/>
  <c r="I20" i="5"/>
  <c r="I21" i="5"/>
  <c r="I22" i="5"/>
  <c r="I23" i="5"/>
  <c r="I24" i="5"/>
  <c r="I25" i="5"/>
  <c r="I26" i="5"/>
  <c r="I17" i="5"/>
  <c r="G12" i="1"/>
  <c r="K12" i="1"/>
  <c r="D47" i="2"/>
  <c r="D41" i="2"/>
  <c r="D35" i="2"/>
  <c r="D29" i="2"/>
  <c r="D23" i="2"/>
  <c r="M12" i="1" l="1"/>
  <c r="O22" i="1"/>
  <c r="O23" i="1"/>
  <c r="O24" i="1"/>
  <c r="O25" i="1"/>
  <c r="O26" i="1"/>
  <c r="O28" i="1"/>
  <c r="O29" i="1"/>
  <c r="O30" i="1"/>
  <c r="O31" i="1"/>
  <c r="O32" i="1"/>
  <c r="O34" i="1"/>
  <c r="O35" i="1"/>
  <c r="O36" i="1"/>
  <c r="O37" i="1"/>
  <c r="O38" i="1"/>
  <c r="O40" i="1"/>
  <c r="O41" i="1"/>
  <c r="O42" i="1"/>
  <c r="O43" i="1"/>
  <c r="O44" i="1"/>
  <c r="O20" i="1"/>
  <c r="O17" i="1"/>
  <c r="O18" i="1"/>
  <c r="O19" i="1"/>
  <c r="O16" i="1"/>
  <c r="G45" i="1"/>
  <c r="G39" i="1"/>
  <c r="G33" i="1"/>
  <c r="G27" i="1"/>
  <c r="G21" i="1"/>
  <c r="G47" i="1" s="1"/>
  <c r="K46" i="1"/>
  <c r="K45" i="1"/>
  <c r="O45" i="1" s="1"/>
  <c r="K39" i="1"/>
  <c r="O39" i="1" s="1"/>
  <c r="K33" i="1"/>
  <c r="O33" i="1" s="1"/>
  <c r="K27" i="1"/>
  <c r="O27" i="1" s="1"/>
  <c r="K21" i="1"/>
  <c r="M17" i="1"/>
  <c r="K13" i="1"/>
  <c r="K14" i="1"/>
  <c r="O14" i="1" s="1"/>
  <c r="O12" i="1"/>
  <c r="O21" i="1" l="1"/>
  <c r="O47" i="1" s="1"/>
  <c r="K47" i="1"/>
  <c r="M47" i="1" s="1"/>
  <c r="M16" i="1"/>
  <c r="K15" i="1"/>
  <c r="O15" i="1" s="1"/>
  <c r="O13" i="1"/>
  <c r="M18" i="1" l="1"/>
  <c r="M21" i="1" l="1"/>
  <c r="M20" i="1"/>
  <c r="M19" i="1"/>
  <c r="M23" i="1" l="1"/>
  <c r="M22" i="1"/>
  <c r="M24" i="1" l="1"/>
  <c r="G13" i="1"/>
  <c r="M13" i="1" s="1"/>
  <c r="G14" i="1"/>
  <c r="M14" i="1" s="1"/>
  <c r="D49" i="2"/>
  <c r="D48" i="2"/>
  <c r="D17" i="2"/>
  <c r="M25" i="1" l="1"/>
  <c r="G15" i="1"/>
  <c r="M15" i="1" s="1"/>
  <c r="F21" i="4"/>
  <c r="E22" i="4"/>
  <c r="F22" i="4"/>
  <c r="F34" i="4"/>
  <c r="E34" i="4"/>
  <c r="E33" i="4"/>
  <c r="F33" i="4"/>
  <c r="M26" i="1" l="1"/>
  <c r="I28" i="5"/>
  <c r="G28" i="5"/>
  <c r="I27" i="5"/>
  <c r="G27" i="5"/>
  <c r="G14" i="5"/>
  <c r="I14" i="5" s="1"/>
  <c r="G13" i="5"/>
  <c r="I13" i="5" s="1"/>
  <c r="G12" i="5"/>
  <c r="I12" i="5" s="1"/>
  <c r="M27" i="1" l="1"/>
  <c r="G15" i="5"/>
  <c r="I15" i="5"/>
  <c r="I16" i="5"/>
  <c r="G16" i="5"/>
  <c r="M28" i="1" l="1"/>
  <c r="M29" i="1" l="1"/>
  <c r="M31" i="1" l="1"/>
  <c r="M30" i="1"/>
  <c r="M32" i="1" l="1"/>
  <c r="M34" i="1" l="1"/>
  <c r="M33" i="1"/>
  <c r="M35" i="1" l="1"/>
  <c r="M36" i="1" l="1"/>
  <c r="M38" i="1" l="1"/>
  <c r="M37" i="1"/>
  <c r="M39" i="1" l="1"/>
  <c r="M41" i="1" l="1"/>
  <c r="M40" i="1"/>
  <c r="M42" i="1" l="1"/>
  <c r="M44" i="1" l="1"/>
  <c r="M43" i="1"/>
  <c r="M45" i="1"/>
</calcChain>
</file>

<file path=xl/sharedStrings.xml><?xml version="1.0" encoding="utf-8"?>
<sst xmlns="http://schemas.openxmlformats.org/spreadsheetml/2006/main" count="186" uniqueCount="93">
  <si>
    <t>Datum</t>
  </si>
  <si>
    <t>Gewicht Ausgabereste (g)</t>
  </si>
  <si>
    <t>Ausgabereste pro Tischgast (g)</t>
  </si>
  <si>
    <t>Beispiel</t>
  </si>
  <si>
    <t>Entsorgtes Lebensmittel</t>
  </si>
  <si>
    <t>Gewicht des entsorgten Lebensmittels (g)</t>
  </si>
  <si>
    <t>Sahne</t>
  </si>
  <si>
    <t>Milch</t>
  </si>
  <si>
    <t>Gesamt:</t>
  </si>
  <si>
    <t>Verantwortliche Person:</t>
  </si>
  <si>
    <r>
      <t xml:space="preserve">Notizen 
</t>
    </r>
    <r>
      <rPr>
        <i/>
        <sz val="10"/>
        <color theme="1"/>
        <rFont val="Arial"/>
        <family val="2"/>
      </rPr>
      <t>(Anmerkung zu Auffälligkeiten, z. B. Rückmeldungen der Tischgäste, Abweichung von der geplanten Anzahl Essen o. ä.)</t>
    </r>
  </si>
  <si>
    <t>Leergewicht Sammelbehälter (g)</t>
  </si>
  <si>
    <r>
      <t xml:space="preserve">Vollgewicht Sammelbehälter (g)
</t>
    </r>
    <r>
      <rPr>
        <i/>
        <sz val="10"/>
        <color theme="1"/>
        <rFont val="Arial"/>
        <family val="2"/>
      </rPr>
      <t>(mit Tellerresten gefüllter Behälter)</t>
    </r>
  </si>
  <si>
    <t xml:space="preserve">Gewicht Tellerreste (g) 
</t>
  </si>
  <si>
    <t>Tellerreste pro Tischgast (g)</t>
  </si>
  <si>
    <t>Durchschnitt:</t>
  </si>
  <si>
    <t xml:space="preserve">Landesweite Messwochen von Lebensmittelabfällen </t>
  </si>
  <si>
    <t>Hinweise zum Messvorgang:</t>
  </si>
  <si>
    <t>Hinweise zum Ausfüllen der Tabelle:</t>
  </si>
  <si>
    <t>lisa.erdmann@lel.bwl.de</t>
  </si>
  <si>
    <t>Erfassung der Tellerreste</t>
  </si>
  <si>
    <t>Zeitraum der Messungen: von … bis …</t>
  </si>
  <si>
    <t>Protokoll:</t>
  </si>
  <si>
    <t>Anzahl Tischgäste bzw. ausgegebene Portionen</t>
  </si>
  <si>
    <t>1. Tag</t>
  </si>
  <si>
    <t>2. Tag</t>
  </si>
  <si>
    <t>3. Tag</t>
  </si>
  <si>
    <t>4. Tag</t>
  </si>
  <si>
    <t>5. Tag</t>
  </si>
  <si>
    <r>
      <t>§</t>
    </r>
    <r>
      <rPr>
        <sz val="10"/>
        <color rgb="FF95B836"/>
        <rFont val="Times New Roman"/>
        <family val="1"/>
      </rPr>
      <t xml:space="preserve">  </t>
    </r>
    <r>
      <rPr>
        <sz val="10"/>
        <color theme="1"/>
        <rFont val="Arial"/>
        <family val="2"/>
      </rPr>
      <t>Tellerreste: Speisereste, die auf dem Teller des Tischgastes zurückbleiben (</t>
    </r>
    <r>
      <rPr>
        <b/>
        <sz val="10"/>
        <color theme="1"/>
        <rFont val="Arial"/>
        <family val="2"/>
      </rPr>
      <t>ohne</t>
    </r>
    <r>
      <rPr>
        <sz val="10"/>
        <color theme="1"/>
        <rFont val="Arial"/>
        <family val="2"/>
      </rPr>
      <t xml:space="preserve"> Knochen, Schalen, Servietten o.ä.!)</t>
    </r>
  </si>
  <si>
    <r>
      <t>§</t>
    </r>
    <r>
      <rPr>
        <sz val="10"/>
        <color rgb="FF95B836"/>
        <rFont val="Times New Roman"/>
        <family val="1"/>
      </rPr>
      <t xml:space="preserve">  </t>
    </r>
    <r>
      <rPr>
        <sz val="10"/>
        <color theme="1"/>
        <rFont val="Arial"/>
        <family val="2"/>
      </rPr>
      <t xml:space="preserve">Tellerreste werden </t>
    </r>
    <r>
      <rPr>
        <b/>
        <sz val="10"/>
        <color theme="1"/>
        <rFont val="Arial"/>
        <family val="2"/>
      </rPr>
      <t>gemischt erfasst</t>
    </r>
    <r>
      <rPr>
        <sz val="10"/>
        <color theme="1"/>
        <rFont val="Arial"/>
        <family val="2"/>
      </rPr>
      <t>, d.h. sie werden nicht nach den jeweiligen Speisekomponenten getrennt.</t>
    </r>
  </si>
  <si>
    <t xml:space="preserve">    siehe:</t>
  </si>
  <si>
    <t xml:space="preserve">Erfassung der Lagerverluste </t>
  </si>
  <si>
    <r>
      <t xml:space="preserve">Notizen 
</t>
    </r>
    <r>
      <rPr>
        <i/>
        <sz val="10"/>
        <color theme="1"/>
        <rFont val="Arial"/>
        <family val="2"/>
      </rPr>
      <t>(Anmerkung zu Auffälligkeiten, z. B. Grund für Entsorgung aus dem Lager)</t>
    </r>
  </si>
  <si>
    <t>Verbrauchsdatum überschritten</t>
  </si>
  <si>
    <t>falsch gelagert - sauer geworden</t>
  </si>
  <si>
    <t>Kühlkette unterbrochen</t>
  </si>
  <si>
    <r>
      <t>§</t>
    </r>
    <r>
      <rPr>
        <sz val="10"/>
        <color rgb="FF95B836"/>
        <rFont val="Times New Roman"/>
        <family val="1"/>
      </rPr>
      <t xml:space="preserve">  </t>
    </r>
    <r>
      <rPr>
        <sz val="10"/>
        <color theme="1"/>
        <rFont val="Arial"/>
        <family val="2"/>
      </rPr>
      <t xml:space="preserve">Lagerverluste werden </t>
    </r>
    <r>
      <rPr>
        <b/>
        <sz val="10"/>
        <color theme="1"/>
        <rFont val="Arial"/>
        <family val="2"/>
      </rPr>
      <t>nach Komponenten getrennt</t>
    </r>
    <r>
      <rPr>
        <sz val="10"/>
        <color theme="1"/>
        <rFont val="Arial"/>
        <family val="2"/>
      </rPr>
      <t xml:space="preserve"> erfasst. Tragen Sie die einzelnen Lebensmittel und das jeweilige Gewicht ein.</t>
    </r>
  </si>
  <si>
    <t>Tag 1</t>
  </si>
  <si>
    <t>Erfassung der Produktionsreste</t>
  </si>
  <si>
    <t>Nudeln wurden verkocht und mussten entsorgt werden</t>
  </si>
  <si>
    <r>
      <t xml:space="preserve">Notizen 
</t>
    </r>
    <r>
      <rPr>
        <i/>
        <sz val="10"/>
        <color theme="1"/>
        <rFont val="Arial"/>
        <family val="2"/>
      </rPr>
      <t>(Anmerkung zu Auffälligkeiten, z. B. Gründe für Produktionsreste wie Essen versalzen oder angebrannt, Fehler bei Zubereitung etc.)</t>
    </r>
  </si>
  <si>
    <r>
      <t>§</t>
    </r>
    <r>
      <rPr>
        <sz val="10"/>
        <color rgb="FF95B836"/>
        <rFont val="Times New Roman"/>
        <family val="1"/>
      </rPr>
      <t xml:space="preserve">  </t>
    </r>
    <r>
      <rPr>
        <sz val="10"/>
        <rFont val="Arial"/>
        <family val="2"/>
      </rPr>
      <t>Die Produktionsreste werden</t>
    </r>
    <r>
      <rPr>
        <b/>
        <sz val="10"/>
        <rFont val="Arial"/>
        <family val="2"/>
      </rPr>
      <t xml:space="preserve"> gemischt erfasst</t>
    </r>
    <r>
      <rPr>
        <sz val="10"/>
        <rFont val="Arial"/>
        <family val="2"/>
      </rPr>
      <t xml:space="preserve"> (also nicht nach Speisekomponenten getrennt).</t>
    </r>
  </si>
  <si>
    <t xml:space="preserve">Erfassung der Ausgabereste </t>
  </si>
  <si>
    <r>
      <t>§</t>
    </r>
    <r>
      <rPr>
        <sz val="10"/>
        <color rgb="FF95B836"/>
        <rFont val="Times New Roman"/>
        <family val="1"/>
      </rPr>
      <t xml:space="preserve">  </t>
    </r>
    <r>
      <rPr>
        <sz val="10"/>
        <color theme="1"/>
        <rFont val="Arial"/>
        <family val="2"/>
      </rPr>
      <t>Ausgabereste: Speisekomponenten, die nicht an den Tischgast ausgegeben wurden und in der Ausgabe verbleiben.</t>
    </r>
  </si>
  <si>
    <r>
      <t>§</t>
    </r>
    <r>
      <rPr>
        <sz val="10"/>
        <color rgb="FF95B836"/>
        <rFont val="Times New Roman"/>
        <family val="1"/>
      </rPr>
      <t xml:space="preserve">  </t>
    </r>
    <r>
      <rPr>
        <sz val="10"/>
        <color theme="1"/>
        <rFont val="Arial"/>
        <family val="2"/>
      </rPr>
      <t>Die Ausgabereste werden</t>
    </r>
    <r>
      <rPr>
        <b/>
        <sz val="10"/>
        <color theme="1"/>
        <rFont val="Arial"/>
        <family val="2"/>
      </rPr>
      <t xml:space="preserve"> nach Speisekomponenten getrennt</t>
    </r>
    <r>
      <rPr>
        <sz val="10"/>
        <color theme="1"/>
        <rFont val="Arial"/>
        <family val="2"/>
      </rPr>
      <t xml:space="preserve"> erfasst und protokolliert.</t>
    </r>
  </si>
  <si>
    <t>produzierte Speisenkomponente</t>
  </si>
  <si>
    <t>Reis</t>
  </si>
  <si>
    <t>Soße</t>
  </si>
  <si>
    <t>Gemüse</t>
  </si>
  <si>
    <t>Gewicht leerer Ausgabe-behälter (g)</t>
  </si>
  <si>
    <r>
      <t xml:space="preserve">Gewicht voller Ausgabe-behälter (g)
</t>
    </r>
    <r>
      <rPr>
        <i/>
        <sz val="10"/>
        <color theme="1"/>
        <rFont val="Arial"/>
        <family val="2"/>
      </rPr>
      <t>(</t>
    </r>
    <r>
      <rPr>
        <i/>
        <u/>
        <sz val="10"/>
        <color theme="1"/>
        <rFont val="Arial"/>
        <family val="2"/>
      </rPr>
      <t>vor</t>
    </r>
    <r>
      <rPr>
        <i/>
        <sz val="10"/>
        <color theme="1"/>
        <rFont val="Arial"/>
        <family val="2"/>
      </rPr>
      <t xml:space="preserve"> der Ausgabe)</t>
    </r>
  </si>
  <si>
    <r>
      <t xml:space="preserve">Gewicht Ausgabe-behälter (g)
</t>
    </r>
    <r>
      <rPr>
        <i/>
        <sz val="10"/>
        <color theme="1"/>
        <rFont val="Arial"/>
        <family val="2"/>
      </rPr>
      <t>(</t>
    </r>
    <r>
      <rPr>
        <i/>
        <u/>
        <sz val="10"/>
        <color theme="1"/>
        <rFont val="Arial"/>
        <family val="2"/>
      </rPr>
      <t>nach</t>
    </r>
    <r>
      <rPr>
        <i/>
        <sz val="10"/>
        <color theme="1"/>
        <rFont val="Arial"/>
        <family val="2"/>
      </rPr>
      <t xml:space="preserve"> der Ausgabe)</t>
    </r>
  </si>
  <si>
    <t>Gesamt Messwoche:</t>
  </si>
  <si>
    <t>Wiegeprotokolle: Lebensmittelreste</t>
  </si>
  <si>
    <r>
      <t xml:space="preserve">Senden Sie diese Protokolle nach Ihrer Messwoche </t>
    </r>
    <r>
      <rPr>
        <b/>
        <sz val="11"/>
        <color theme="1"/>
        <rFont val="Arial"/>
        <family val="2"/>
      </rPr>
      <t>ausgefüllt</t>
    </r>
    <r>
      <rPr>
        <sz val="11"/>
        <color theme="1"/>
        <rFont val="Arial"/>
        <family val="2"/>
      </rPr>
      <t xml:space="preserve"> per E-Mail an das Landeszentrum für Ernährung, Kontakt: Lisa Erdmann.</t>
    </r>
  </si>
  <si>
    <r>
      <t>§</t>
    </r>
    <r>
      <rPr>
        <sz val="10"/>
        <color rgb="FF95B836"/>
        <rFont val="Times New Roman"/>
        <family val="1"/>
      </rPr>
      <t xml:space="preserve">  </t>
    </r>
    <r>
      <rPr>
        <sz val="10"/>
        <color theme="1"/>
        <rFont val="Arial"/>
        <family val="2"/>
      </rPr>
      <t>Lagerverluste: Lebensmittelverluste, die im Lager anfallen, z. B. verdorbene Ware aufgrund falscher Lagerung.</t>
    </r>
  </si>
  <si>
    <t>Anteil Ausgabe-reste an Produktions-menge (%)</t>
  </si>
  <si>
    <t>Hackfleisch</t>
  </si>
  <si>
    <r>
      <t>§</t>
    </r>
    <r>
      <rPr>
        <sz val="10"/>
        <color rgb="FF95B836"/>
        <rFont val="Times New Roman"/>
        <family val="1"/>
      </rPr>
      <t xml:space="preserve">  </t>
    </r>
    <r>
      <rPr>
        <sz val="10"/>
        <color theme="1"/>
        <rFont val="Arial"/>
        <family val="2"/>
      </rPr>
      <t>Wiegen Sie</t>
    </r>
    <r>
      <rPr>
        <b/>
        <sz val="10"/>
        <color theme="1"/>
        <rFont val="Arial"/>
        <family val="2"/>
      </rPr>
      <t xml:space="preserve"> alle Lebensmittelreste</t>
    </r>
    <r>
      <rPr>
        <sz val="10"/>
        <color theme="1"/>
        <rFont val="Arial"/>
        <family val="2"/>
      </rPr>
      <t xml:space="preserve">, die entlang der Prozesskette bei der </t>
    </r>
    <r>
      <rPr>
        <b/>
        <sz val="10"/>
        <color theme="1"/>
        <rFont val="Arial"/>
        <family val="2"/>
      </rPr>
      <t>Mittagsverpflegung</t>
    </r>
    <r>
      <rPr>
        <sz val="10"/>
        <color theme="1"/>
        <rFont val="Arial"/>
        <family val="2"/>
      </rPr>
      <t xml:space="preserve"> entstehen.</t>
    </r>
  </si>
  <si>
    <r>
      <t>§</t>
    </r>
    <r>
      <rPr>
        <sz val="10"/>
        <color rgb="FF95B836"/>
        <rFont val="Times New Roman"/>
        <family val="1"/>
      </rPr>
      <t xml:space="preserve">  </t>
    </r>
    <r>
      <rPr>
        <sz val="10"/>
        <color theme="1"/>
        <rFont val="Arial"/>
        <family val="2"/>
      </rPr>
      <t xml:space="preserve">Für Lagerverluste, Produktionsreste, Ausgabereste und Tellerreste finden Sie nachfolgend </t>
    </r>
    <r>
      <rPr>
        <b/>
        <sz val="10"/>
        <color theme="1"/>
        <rFont val="Arial"/>
        <family val="2"/>
      </rPr>
      <t>vier separate Protokolle</t>
    </r>
    <r>
      <rPr>
        <sz val="10"/>
        <color theme="1"/>
        <rFont val="Arial"/>
        <family val="2"/>
      </rPr>
      <t xml:space="preserve">. </t>
    </r>
  </si>
  <si>
    <r>
      <t>§</t>
    </r>
    <r>
      <rPr>
        <sz val="10"/>
        <color rgb="FF95B836"/>
        <rFont val="Times New Roman"/>
        <family val="1"/>
      </rPr>
      <t xml:space="preserve">  </t>
    </r>
    <r>
      <rPr>
        <sz val="10"/>
        <color theme="1"/>
        <rFont val="Arial"/>
        <family val="2"/>
      </rPr>
      <t xml:space="preserve">Bitte füllen Sie </t>
    </r>
    <r>
      <rPr>
        <b/>
        <sz val="10"/>
        <color theme="1"/>
        <rFont val="Arial"/>
        <family val="2"/>
      </rPr>
      <t xml:space="preserve">alle Protokolle an jedem Tag </t>
    </r>
    <r>
      <rPr>
        <sz val="10"/>
        <color theme="1"/>
        <rFont val="Arial"/>
        <family val="2"/>
      </rPr>
      <t>Ihrer Messwoche aus.</t>
    </r>
  </si>
  <si>
    <r>
      <t>§</t>
    </r>
    <r>
      <rPr>
        <sz val="10"/>
        <color rgb="FF95B836"/>
        <rFont val="Times New Roman"/>
        <family val="1"/>
      </rPr>
      <t xml:space="preserve">  </t>
    </r>
    <r>
      <rPr>
        <sz val="10"/>
        <color theme="1"/>
        <rFont val="Arial"/>
        <family val="2"/>
      </rPr>
      <t xml:space="preserve">Erfassen und protokollieren Sie auch die </t>
    </r>
    <r>
      <rPr>
        <b/>
        <sz val="10"/>
        <color theme="1"/>
        <rFont val="Arial"/>
        <family val="2"/>
      </rPr>
      <t>Anzahl an Tischgästen</t>
    </r>
    <r>
      <rPr>
        <sz val="10"/>
        <color theme="1"/>
        <rFont val="Arial"/>
        <family val="2"/>
      </rPr>
      <t xml:space="preserve"> bzw. die Anzahl ausgegebener Portionen sowie die </t>
    </r>
    <r>
      <rPr>
        <b/>
        <sz val="10"/>
        <color theme="1"/>
        <rFont val="Arial"/>
        <family val="2"/>
      </rPr>
      <t>Produktionsmenge</t>
    </r>
    <r>
      <rPr>
        <sz val="10"/>
        <color theme="1"/>
        <rFont val="Arial"/>
        <family val="2"/>
      </rPr>
      <t>.</t>
    </r>
  </si>
  <si>
    <r>
      <t>§</t>
    </r>
    <r>
      <rPr>
        <sz val="10"/>
        <color rgb="FF95B836"/>
        <rFont val="Times New Roman"/>
        <family val="1"/>
      </rPr>
      <t xml:space="preserve">  </t>
    </r>
    <r>
      <rPr>
        <sz val="10"/>
        <color theme="1"/>
        <rFont val="Arial"/>
        <family val="2"/>
      </rPr>
      <t xml:space="preserve">Produktions- sowie Tellerreste werden </t>
    </r>
    <r>
      <rPr>
        <b/>
        <sz val="10"/>
        <color theme="1"/>
        <rFont val="Arial"/>
        <family val="2"/>
      </rPr>
      <t xml:space="preserve">gemischt erfasst. </t>
    </r>
    <r>
      <rPr>
        <sz val="10"/>
        <color theme="1"/>
        <rFont val="Arial"/>
        <family val="2"/>
      </rPr>
      <t xml:space="preserve">Lagerverluste und Ausgabereste </t>
    </r>
    <r>
      <rPr>
        <b/>
        <sz val="10"/>
        <color theme="1"/>
        <rFont val="Arial"/>
        <family val="2"/>
      </rPr>
      <t>nach Speisekomponenten getrennt</t>
    </r>
    <r>
      <rPr>
        <sz val="10"/>
        <color theme="1"/>
        <rFont val="Arial"/>
        <family val="2"/>
      </rPr>
      <t>.</t>
    </r>
  </si>
  <si>
    <r>
      <t>§</t>
    </r>
    <r>
      <rPr>
        <sz val="10"/>
        <color rgb="FF95B836"/>
        <rFont val="Times New Roman"/>
        <family val="1"/>
      </rPr>
      <t xml:space="preserve">  </t>
    </r>
    <r>
      <rPr>
        <sz val="10"/>
        <color theme="1"/>
        <rFont val="Arial"/>
        <family val="2"/>
      </rPr>
      <t xml:space="preserve">Eine Schritt-für-Schritt-Anleitung zur Messung von Lebensmittelabfällen finden Sie in der </t>
    </r>
    <r>
      <rPr>
        <b/>
        <sz val="10"/>
        <color theme="1"/>
        <rFont val="Arial"/>
        <family val="2"/>
      </rPr>
      <t xml:space="preserve">Anleitung „Lebensmittelabfälle messen“ </t>
    </r>
    <r>
      <rPr>
        <sz val="10"/>
        <color theme="1"/>
        <rFont val="Arial"/>
        <family val="2"/>
      </rPr>
      <t xml:space="preserve">(Kapitel 2). </t>
    </r>
  </si>
  <si>
    <r>
      <t>§</t>
    </r>
    <r>
      <rPr>
        <sz val="10"/>
        <color rgb="FF95B836"/>
        <rFont val="Times New Roman"/>
        <family val="1"/>
      </rPr>
      <t xml:space="preserve">  </t>
    </r>
    <r>
      <rPr>
        <sz val="10"/>
        <color theme="1"/>
        <rFont val="Arial"/>
        <family val="2"/>
      </rPr>
      <t xml:space="preserve">Felder, die automatisch ausgefüllt werden, sind </t>
    </r>
    <r>
      <rPr>
        <b/>
        <sz val="10"/>
        <color theme="1"/>
        <rFont val="Arial"/>
        <family val="2"/>
      </rPr>
      <t>grün hinterlegt</t>
    </r>
    <r>
      <rPr>
        <sz val="10"/>
        <color theme="1"/>
        <rFont val="Arial"/>
        <family val="2"/>
      </rPr>
      <t xml:space="preserve">. </t>
    </r>
  </si>
  <si>
    <r>
      <t>§</t>
    </r>
    <r>
      <rPr>
        <sz val="10"/>
        <color rgb="FF95B836"/>
        <rFont val="Times New Roman"/>
        <family val="1"/>
      </rPr>
      <t xml:space="preserve">  </t>
    </r>
    <r>
      <rPr>
        <sz val="10"/>
        <color theme="1"/>
        <rFont val="Arial"/>
        <family val="2"/>
      </rPr>
      <t xml:space="preserve">In jedem Wiegeprotokoll ist ein </t>
    </r>
    <r>
      <rPr>
        <b/>
        <sz val="10"/>
        <color theme="1"/>
        <rFont val="Arial"/>
        <family val="2"/>
      </rPr>
      <t>Beispiel als Ausfüllhilfe</t>
    </r>
    <r>
      <rPr>
        <sz val="10"/>
        <color theme="1"/>
        <rFont val="Arial"/>
        <family val="2"/>
      </rPr>
      <t xml:space="preserve"> aufgeführt.</t>
    </r>
  </si>
  <si>
    <r>
      <t>§</t>
    </r>
    <r>
      <rPr>
        <sz val="10"/>
        <color rgb="FF95B836"/>
        <rFont val="Times New Roman"/>
        <family val="1"/>
      </rPr>
      <t xml:space="preserve">  </t>
    </r>
    <r>
      <rPr>
        <sz val="10"/>
        <rFont val="Arial"/>
        <family val="2"/>
      </rPr>
      <t xml:space="preserve">Die aus dem Lager entsorgten Lebensmittel können aus Hygienegründen </t>
    </r>
    <r>
      <rPr>
        <b/>
        <sz val="10"/>
        <rFont val="Arial"/>
        <family val="2"/>
      </rPr>
      <t>mit Verpackung</t>
    </r>
    <r>
      <rPr>
        <sz val="10"/>
        <rFont val="Arial"/>
        <family val="2"/>
      </rPr>
      <t xml:space="preserve"> gewogen werden.</t>
    </r>
    <r>
      <rPr>
        <sz val="10"/>
        <color rgb="FFFF0000"/>
        <rFont val="Arial"/>
        <family val="2"/>
      </rPr>
      <t xml:space="preserve"> </t>
    </r>
  </si>
  <si>
    <t xml:space="preserve">    In diesem Fall vermerken Sie dies bitte mit einem kurzen Hinweis im Notizfeld (z. B. Lebensmittel im Glas / in der Dose gewogen).</t>
  </si>
  <si>
    <r>
      <t xml:space="preserve">Notizen 
</t>
    </r>
    <r>
      <rPr>
        <i/>
        <sz val="10"/>
        <color theme="1"/>
        <rFont val="Arial"/>
        <family val="2"/>
      </rPr>
      <t>(Anmerkung zu Auffälligkeiten, z. B. besonders viel von einer Speisekomponente auf den Tellern übriggeblieben)</t>
    </r>
  </si>
  <si>
    <t>Anteil Produktionsreste an Produktionsmenge (%)</t>
  </si>
  <si>
    <r>
      <t xml:space="preserve">Senden Sie zusammen mit Ihren Protokollen auch die </t>
    </r>
    <r>
      <rPr>
        <b/>
        <sz val="11"/>
        <color theme="1"/>
        <rFont val="Arial"/>
        <family val="2"/>
      </rPr>
      <t>Speisepläne</t>
    </r>
    <r>
      <rPr>
        <sz val="11"/>
        <color theme="1"/>
        <rFont val="Arial"/>
        <family val="2"/>
      </rPr>
      <t xml:space="preserve"> aus dem Messzeitraum ein! Vielen Dank!</t>
    </r>
  </si>
  <si>
    <t xml:space="preserve">https://landeszentrum-bw.de/,Lde/startseite/wir/lebensmittelabfaelle-messen-anleitung-durchfuehrung </t>
  </si>
  <si>
    <r>
      <t xml:space="preserve">Senden Sie dieses Protokoll nach Ihrer Messwoche </t>
    </r>
    <r>
      <rPr>
        <b/>
        <sz val="11"/>
        <color theme="1"/>
        <rFont val="Arial"/>
        <family val="2"/>
      </rPr>
      <t xml:space="preserve">ausgefüllt </t>
    </r>
    <r>
      <rPr>
        <sz val="11"/>
        <color theme="1"/>
        <rFont val="Arial"/>
        <family val="2"/>
      </rPr>
      <t>zusammen mit den passenden Speiseplänen per E-Mail an Lisa Erdmann.</t>
    </r>
  </si>
  <si>
    <t xml:space="preserve">Bitte nutzen Sie das Notizfeld! </t>
  </si>
  <si>
    <t>Je mehr Informationen, desto aussagekräftiger die Auswertung!</t>
  </si>
  <si>
    <r>
      <t>§</t>
    </r>
    <r>
      <rPr>
        <sz val="10"/>
        <color rgb="FF95B836"/>
        <rFont val="Times New Roman"/>
        <family val="1"/>
      </rPr>
      <t xml:space="preserve">  </t>
    </r>
    <r>
      <rPr>
        <sz val="10"/>
        <color theme="1"/>
        <rFont val="Arial"/>
        <family val="2"/>
      </rPr>
      <t xml:space="preserve">Notieren Sie </t>
    </r>
    <r>
      <rPr>
        <b/>
        <sz val="10"/>
        <color theme="1"/>
        <rFont val="Arial"/>
        <family val="2"/>
      </rPr>
      <t>besondere Auffälligkeiten</t>
    </r>
    <r>
      <rPr>
        <sz val="10"/>
        <color theme="1"/>
        <rFont val="Arial"/>
        <family val="2"/>
      </rPr>
      <t xml:space="preserve"> im Notizfeld des jeweiligen Protokolls. Je mehr Informationen Sie eintragen, desto genauer kann ausgewertet werden.</t>
    </r>
  </si>
  <si>
    <r>
      <t xml:space="preserve">Ausgabemenge (g)
</t>
    </r>
    <r>
      <rPr>
        <i/>
        <sz val="10"/>
        <color theme="1"/>
        <rFont val="Arial"/>
        <family val="2"/>
      </rPr>
      <t>(Menge pro zubereiteter Speisekomponente, die in die Ausgabe geht)</t>
    </r>
  </si>
  <si>
    <r>
      <t xml:space="preserve">   • </t>
    </r>
    <r>
      <rPr>
        <b/>
        <sz val="10"/>
        <rFont val="Arial"/>
        <family val="2"/>
      </rPr>
      <t>Überproduktion:</t>
    </r>
    <r>
      <rPr>
        <sz val="10"/>
        <rFont val="Arial"/>
        <family val="2"/>
      </rPr>
      <t xml:space="preserve"> Lebensmittelreste, die in der Küche verbleiben und weiterverwertet werden, z. B. für die Abendverpflegung oder den Folgetag.</t>
    </r>
  </si>
  <si>
    <r>
      <t xml:space="preserve">   • </t>
    </r>
    <r>
      <rPr>
        <b/>
        <sz val="10"/>
        <rFont val="Arial"/>
        <family val="2"/>
      </rPr>
      <t xml:space="preserve">Fehlproduktion: </t>
    </r>
    <r>
      <rPr>
        <sz val="10"/>
        <rFont val="Arial"/>
        <family val="2"/>
      </rPr>
      <t>Fertige Speisen, die aufgrund von Qualitätsmängeln entsorgt werden, z. B. wenn etwas anbrennt.</t>
    </r>
  </si>
  <si>
    <r>
      <t xml:space="preserve">Produktionsmenge (g)
</t>
    </r>
    <r>
      <rPr>
        <i/>
        <sz val="10"/>
        <color theme="1"/>
        <rFont val="Arial"/>
        <family val="2"/>
      </rPr>
      <t>(zubereitete Speisen, Summe aller Speise-komponenten</t>
    </r>
    <r>
      <rPr>
        <sz val="10"/>
        <color theme="1"/>
        <rFont val="Arial"/>
        <family val="2"/>
      </rPr>
      <t>)</t>
    </r>
  </si>
  <si>
    <r>
      <t>§</t>
    </r>
    <r>
      <rPr>
        <sz val="10"/>
        <color rgb="FF95B836"/>
        <rFont val="Times New Roman"/>
        <family val="1"/>
      </rPr>
      <t xml:space="preserve">  </t>
    </r>
    <r>
      <rPr>
        <sz val="10"/>
        <color theme="1"/>
        <rFont val="Arial"/>
        <family val="2"/>
      </rPr>
      <t xml:space="preserve">Produktionsreste: Speisereste, die bei der Produktion der Speisen in der Küche anfallen. Dazu gehören: </t>
    </r>
  </si>
  <si>
    <t>4 kurzfristige Abmeldungen, Überproduktion wird morgen verwertet</t>
  </si>
  <si>
    <r>
      <t xml:space="preserve">   • </t>
    </r>
    <r>
      <rPr>
        <b/>
        <sz val="10"/>
        <rFont val="Arial"/>
        <family val="2"/>
      </rPr>
      <t xml:space="preserve">Topfreste: </t>
    </r>
    <r>
      <rPr>
        <sz val="10"/>
        <rFont val="Arial"/>
        <family val="2"/>
      </rPr>
      <t>Mengen, die beim Umfüllen auf Teller oder in Ausgabebehälter im Topf zurückbleiben und (wie Fehlproduktionen) entsorgt werden.</t>
    </r>
  </si>
  <si>
    <r>
      <t>§</t>
    </r>
    <r>
      <rPr>
        <sz val="10"/>
        <color rgb="FF95B836"/>
        <rFont val="Times New Roman"/>
        <family val="1"/>
      </rPr>
      <t xml:space="preserve">  </t>
    </r>
    <r>
      <rPr>
        <sz val="10"/>
        <rFont val="Arial"/>
        <family val="2"/>
      </rPr>
      <t xml:space="preserve">Bitte erfassen und protokollieren Sie die </t>
    </r>
    <r>
      <rPr>
        <b/>
        <sz val="10"/>
        <rFont val="Arial"/>
        <family val="2"/>
      </rPr>
      <t>Überproduktionen</t>
    </r>
    <r>
      <rPr>
        <sz val="10"/>
        <rFont val="Arial"/>
        <family val="2"/>
      </rPr>
      <t xml:space="preserve"> (Spalte D/E) </t>
    </r>
    <r>
      <rPr>
        <b/>
        <sz val="10"/>
        <rFont val="Arial"/>
        <family val="2"/>
      </rPr>
      <t>getrennt von den Fehlproduktionen und Topfresten</t>
    </r>
    <r>
      <rPr>
        <sz val="10"/>
        <rFont val="Arial"/>
        <family val="2"/>
      </rPr>
      <t xml:space="preserve"> (Spalte F)</t>
    </r>
  </si>
  <si>
    <r>
      <rPr>
        <b/>
        <sz val="10"/>
        <color theme="1"/>
        <rFont val="Arial"/>
        <family val="2"/>
      </rPr>
      <t>Gewicht Überproduktion (g)</t>
    </r>
    <r>
      <rPr>
        <i/>
        <sz val="10"/>
        <color theme="1"/>
        <rFont val="Arial"/>
        <family val="2"/>
      </rPr>
      <t xml:space="preserve">
(Reste, die weiterverwertet werden)</t>
    </r>
  </si>
  <si>
    <r>
      <rPr>
        <b/>
        <sz val="10"/>
        <color theme="1"/>
        <rFont val="Arial"/>
        <family val="2"/>
      </rPr>
      <t>Gewicht Fehlproduktion und Topfreste (g)</t>
    </r>
    <r>
      <rPr>
        <i/>
        <sz val="10"/>
        <color theme="1"/>
        <rFont val="Arial"/>
        <family val="2"/>
      </rPr>
      <t xml:space="preserve">
(Reste, die entsorgt werden)</t>
    </r>
  </si>
  <si>
    <t xml:space="preserve">Produktionsreste (g)
</t>
  </si>
  <si>
    <t xml:space="preserve">    Für die Auswertung ist es hilfreich zu wissen, welche Produktionsreste weiterverwertet und welche entsorgt wurden.</t>
  </si>
  <si>
    <r>
      <t>§</t>
    </r>
    <r>
      <rPr>
        <sz val="10"/>
        <color rgb="FF95B836"/>
        <rFont val="Times New Roman"/>
        <family val="1"/>
      </rPr>
      <t xml:space="preserve">  </t>
    </r>
    <r>
      <rPr>
        <b/>
        <sz val="10"/>
        <rFont val="Arial"/>
        <family val="2"/>
      </rPr>
      <t>Wichtig ist außerdem die Produktionsmenge</t>
    </r>
    <r>
      <rPr>
        <sz val="10"/>
        <rFont val="Arial"/>
        <family val="2"/>
      </rPr>
      <t xml:space="preserve"> (Gewicht aller fertig produzierten Speisen aus der Küche). Sie ist eine wichtige Vergleichszahl.</t>
    </r>
  </si>
  <si>
    <t>Stand: 01/26</t>
  </si>
  <si>
    <r>
      <t xml:space="preserve">Beachten Sie dabei die folgenden Einsendefristen: </t>
    </r>
    <r>
      <rPr>
        <b/>
        <sz val="11"/>
        <rFont val="Arial"/>
        <family val="2"/>
      </rPr>
      <t xml:space="preserve">27.5.2026 (für Messzeitraum 1) und 28.10.2026 (für Messzeitraum 2). </t>
    </r>
  </si>
  <si>
    <t>Beachten Sie dabei die Einsendefristen: 27.5.2026 (für Messzeitraum 1) und 28.10.2026 (für Messzeitraum 2). Danke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</si>
</sst>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u/>
      <sz val="10"/>
      <color theme="10"/>
      <name val="Arial"/>
      <family val="2"/>
    </font>
    <font>
      <b/>
      <sz val="12"/>
      <color theme="1"/>
      <name val="Arial"/>
      <family val="2"/>
    </font>
    <font>
      <i/>
      <sz val="10"/>
      <color theme="1"/>
      <name val="Arial"/>
      <family val="2"/>
    </font>
    <font>
      <b/>
      <i/>
      <sz val="10"/>
      <color theme="1"/>
      <name val="Arial"/>
      <family val="2"/>
    </font>
    <font>
      <b/>
      <u/>
      <sz val="10"/>
      <color rgb="FF008080"/>
      <name val="Arial"/>
      <family val="2"/>
    </font>
    <font>
      <sz val="11"/>
      <color rgb="FF1F497D"/>
      <name val="Arial"/>
      <family val="2"/>
    </font>
    <font>
      <b/>
      <sz val="14"/>
      <color theme="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20"/>
      <color theme="1"/>
      <name val="Arial"/>
      <family val="2"/>
    </font>
    <font>
      <sz val="11"/>
      <color rgb="FF95B836"/>
      <name val="Wingdings"/>
      <charset val="2"/>
    </font>
    <font>
      <b/>
      <u/>
      <sz val="10"/>
      <color theme="10"/>
      <name val="Arial"/>
      <family val="2"/>
    </font>
    <font>
      <u/>
      <sz val="11"/>
      <color theme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i/>
      <sz val="10"/>
      <color rgb="FFFF0000"/>
      <name val="Arial"/>
      <family val="2"/>
    </font>
    <font>
      <b/>
      <i/>
      <sz val="9"/>
      <color theme="1"/>
      <name val="Arial"/>
      <family val="2"/>
    </font>
    <font>
      <sz val="10"/>
      <color rgb="FF95B836"/>
      <name val="Wingdings"/>
      <charset val="2"/>
    </font>
    <font>
      <sz val="10"/>
      <color rgb="FF95B836"/>
      <name val="Times New Roman"/>
      <family val="1"/>
    </font>
    <font>
      <b/>
      <sz val="9"/>
      <color theme="1"/>
      <name val="Arial"/>
      <family val="2"/>
    </font>
    <font>
      <i/>
      <u/>
      <sz val="10"/>
      <color theme="1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213">
    <xf numFmtId="0" fontId="0" fillId="0" borderId="0" xfId="0"/>
    <xf numFmtId="0" fontId="2" fillId="0" borderId="0" xfId="0" applyFont="1"/>
    <xf numFmtId="0" fontId="0" fillId="0" borderId="0" xfId="0" applyBorder="1"/>
    <xf numFmtId="0" fontId="2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Alignment="1">
      <alignment vertical="top" wrapText="1"/>
    </xf>
    <xf numFmtId="0" fontId="6" fillId="0" borderId="0" xfId="0" applyFont="1"/>
    <xf numFmtId="0" fontId="2" fillId="0" borderId="0" xfId="0" applyFont="1" applyFill="1"/>
    <xf numFmtId="0" fontId="0" fillId="0" borderId="1" xfId="0" applyBorder="1"/>
    <xf numFmtId="0" fontId="0" fillId="0" borderId="4" xfId="0" applyBorder="1"/>
    <xf numFmtId="0" fontId="7" fillId="0" borderId="3" xfId="0" applyFont="1" applyBorder="1"/>
    <xf numFmtId="0" fontId="0" fillId="0" borderId="3" xfId="0" applyBorder="1"/>
    <xf numFmtId="14" fontId="7" fillId="0" borderId="5" xfId="0" applyNumberFormat="1" applyFont="1" applyBorder="1"/>
    <xf numFmtId="0" fontId="2" fillId="0" borderId="5" xfId="0" applyFont="1" applyFill="1" applyBorder="1" applyAlignment="1">
      <alignment vertical="center" wrapText="1"/>
    </xf>
    <xf numFmtId="0" fontId="0" fillId="0" borderId="5" xfId="0" applyBorder="1"/>
    <xf numFmtId="0" fontId="7" fillId="0" borderId="5" xfId="0" applyFont="1" applyBorder="1"/>
    <xf numFmtId="0" fontId="1" fillId="0" borderId="5" xfId="0" applyFont="1" applyFill="1" applyBorder="1" applyAlignment="1">
      <alignment vertical="center" wrapText="1"/>
    </xf>
    <xf numFmtId="0" fontId="10" fillId="0" borderId="0" xfId="0" applyFont="1" applyAlignment="1">
      <alignment horizontal="left" vertical="center" indent="1"/>
    </xf>
    <xf numFmtId="0" fontId="2" fillId="0" borderId="0" xfId="0" applyFont="1" applyAlignment="1">
      <alignment horizontal="left"/>
    </xf>
    <xf numFmtId="0" fontId="1" fillId="0" borderId="3" xfId="0" applyFont="1" applyFill="1" applyBorder="1" applyAlignment="1">
      <alignment vertical="center" wrapText="1"/>
    </xf>
    <xf numFmtId="0" fontId="0" fillId="0" borderId="2" xfId="0" applyBorder="1"/>
    <xf numFmtId="0" fontId="2" fillId="0" borderId="2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vertical="center" wrapText="1"/>
    </xf>
    <xf numFmtId="0" fontId="3" fillId="0" borderId="0" xfId="0" applyFont="1" applyAlignment="1">
      <alignment horizontal="left" vertical="top"/>
    </xf>
    <xf numFmtId="0" fontId="0" fillId="0" borderId="5" xfId="0" applyFill="1" applyBorder="1"/>
    <xf numFmtId="0" fontId="9" fillId="0" borderId="5" xfId="0" applyFont="1" applyFill="1" applyBorder="1" applyAlignment="1">
      <alignment vertical="center" wrapText="1"/>
    </xf>
    <xf numFmtId="0" fontId="0" fillId="0" borderId="10" xfId="0" applyBorder="1"/>
    <xf numFmtId="0" fontId="7" fillId="0" borderId="5" xfId="0" applyFont="1" applyFill="1" applyBorder="1"/>
    <xf numFmtId="0" fontId="7" fillId="2" borderId="8" xfId="0" applyFont="1" applyFill="1" applyBorder="1"/>
    <xf numFmtId="0" fontId="7" fillId="2" borderId="2" xfId="0" applyFont="1" applyFill="1" applyBorder="1"/>
    <xf numFmtId="0" fontId="7" fillId="0" borderId="9" xfId="0" applyFont="1" applyBorder="1"/>
    <xf numFmtId="1" fontId="7" fillId="0" borderId="5" xfId="0" applyNumberFormat="1" applyFont="1" applyBorder="1"/>
    <xf numFmtId="0" fontId="7" fillId="2" borderId="10" xfId="0" applyFont="1" applyFill="1" applyBorder="1"/>
    <xf numFmtId="0" fontId="7" fillId="2" borderId="0" xfId="0" applyFont="1" applyFill="1" applyBorder="1"/>
    <xf numFmtId="0" fontId="14" fillId="0" borderId="8" xfId="0" applyFont="1" applyBorder="1" applyAlignment="1">
      <alignment vertical="center"/>
    </xf>
    <xf numFmtId="0" fontId="0" fillId="0" borderId="9" xfId="0" applyBorder="1"/>
    <xf numFmtId="0" fontId="11" fillId="0" borderId="2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15" fillId="0" borderId="2" xfId="0" applyFont="1" applyBorder="1" applyAlignment="1">
      <alignment horizontal="left" vertical="center" indent="1"/>
    </xf>
    <xf numFmtId="0" fontId="2" fillId="0" borderId="0" xfId="0" applyFont="1" applyBorder="1"/>
    <xf numFmtId="0" fontId="2" fillId="0" borderId="3" xfId="0" applyFont="1" applyBorder="1"/>
    <xf numFmtId="0" fontId="16" fillId="0" borderId="2" xfId="1" applyFont="1" applyBorder="1" applyAlignment="1">
      <alignment horizontal="left" vertical="center" indent="1"/>
    </xf>
    <xf numFmtId="0" fontId="3" fillId="0" borderId="2" xfId="0" applyFont="1" applyBorder="1"/>
    <xf numFmtId="0" fontId="17" fillId="0" borderId="2" xfId="1" applyFont="1" applyBorder="1"/>
    <xf numFmtId="0" fontId="12" fillId="0" borderId="2" xfId="1" applyFont="1" applyBorder="1"/>
    <xf numFmtId="0" fontId="0" fillId="0" borderId="7" xfId="0" applyBorder="1"/>
    <xf numFmtId="0" fontId="4" fillId="0" borderId="0" xfId="0" applyFont="1"/>
    <xf numFmtId="0" fontId="0" fillId="0" borderId="11" xfId="0" applyBorder="1" applyAlignment="1">
      <alignment wrapText="1"/>
    </xf>
    <xf numFmtId="0" fontId="2" fillId="0" borderId="11" xfId="0" applyFont="1" applyBorder="1" applyAlignment="1">
      <alignment vertical="top" wrapText="1"/>
    </xf>
    <xf numFmtId="0" fontId="2" fillId="0" borderId="13" xfId="0" applyFont="1" applyBorder="1" applyAlignment="1">
      <alignment vertical="top" wrapText="1"/>
    </xf>
    <xf numFmtId="0" fontId="20" fillId="0" borderId="14" xfId="0" applyFont="1" applyBorder="1"/>
    <xf numFmtId="14" fontId="7" fillId="0" borderId="14" xfId="0" applyNumberFormat="1" applyFont="1" applyBorder="1"/>
    <xf numFmtId="1" fontId="7" fillId="0" borderId="14" xfId="0" applyNumberFormat="1" applyFont="1" applyBorder="1"/>
    <xf numFmtId="0" fontId="7" fillId="0" borderId="14" xfId="0" applyFont="1" applyFill="1" applyBorder="1"/>
    <xf numFmtId="0" fontId="0" fillId="0" borderId="14" xfId="0" applyBorder="1"/>
    <xf numFmtId="0" fontId="7" fillId="0" borderId="2" xfId="0" applyFont="1" applyFill="1" applyBorder="1"/>
    <xf numFmtId="0" fontId="21" fillId="2" borderId="8" xfId="0" applyFont="1" applyFill="1" applyBorder="1"/>
    <xf numFmtId="164" fontId="8" fillId="2" borderId="9" xfId="0" applyNumberFormat="1" applyFont="1" applyFill="1" applyBorder="1"/>
    <xf numFmtId="164" fontId="21" fillId="2" borderId="8" xfId="0" applyNumberFormat="1" applyFont="1" applyFill="1" applyBorder="1"/>
    <xf numFmtId="164" fontId="8" fillId="2" borderId="9" xfId="0" applyNumberFormat="1" applyFont="1" applyFill="1" applyBorder="1" applyAlignment="1"/>
    <xf numFmtId="0" fontId="7" fillId="0" borderId="6" xfId="0" applyFont="1" applyBorder="1"/>
    <xf numFmtId="14" fontId="7" fillId="0" borderId="6" xfId="0" applyNumberFormat="1" applyFont="1" applyBorder="1"/>
    <xf numFmtId="14" fontId="7" fillId="0" borderId="6" xfId="0" applyNumberFormat="1" applyFont="1" applyFill="1" applyBorder="1"/>
    <xf numFmtId="0" fontId="8" fillId="0" borderId="7" xfId="0" applyFont="1" applyFill="1" applyBorder="1"/>
    <xf numFmtId="0" fontId="21" fillId="2" borderId="7" xfId="0" applyFont="1" applyFill="1" applyBorder="1"/>
    <xf numFmtId="164" fontId="8" fillId="2" borderId="4" xfId="0" applyNumberFormat="1" applyFont="1" applyFill="1" applyBorder="1"/>
    <xf numFmtId="164" fontId="21" fillId="2" borderId="7" xfId="0" applyNumberFormat="1" applyFont="1" applyFill="1" applyBorder="1"/>
    <xf numFmtId="164" fontId="8" fillId="2" borderId="4" xfId="0" applyNumberFormat="1" applyFont="1" applyFill="1" applyBorder="1" applyAlignment="1"/>
    <xf numFmtId="0" fontId="0" fillId="0" borderId="6" xfId="0" applyBorder="1"/>
    <xf numFmtId="0" fontId="0" fillId="0" borderId="5" xfId="0" applyBorder="1" applyAlignment="1">
      <alignment horizontal="right"/>
    </xf>
    <xf numFmtId="0" fontId="3" fillId="0" borderId="0" xfId="0" applyFont="1"/>
    <xf numFmtId="0" fontId="17" fillId="0" borderId="0" xfId="1" applyFont="1"/>
    <xf numFmtId="0" fontId="12" fillId="0" borderId="0" xfId="1" applyFont="1"/>
    <xf numFmtId="0" fontId="0" fillId="0" borderId="5" xfId="0" applyBorder="1" applyAlignment="1">
      <alignment horizontal="right" wrapText="1"/>
    </xf>
    <xf numFmtId="0" fontId="22" fillId="0" borderId="2" xfId="0" applyFont="1" applyBorder="1" applyAlignment="1">
      <alignment horizontal="left" vertical="center" indent="1"/>
    </xf>
    <xf numFmtId="0" fontId="22" fillId="0" borderId="0" xfId="0" applyFont="1" applyBorder="1" applyAlignment="1">
      <alignment horizontal="left" vertical="center" indent="1"/>
    </xf>
    <xf numFmtId="0" fontId="7" fillId="0" borderId="14" xfId="0" applyFont="1" applyBorder="1"/>
    <xf numFmtId="0" fontId="2" fillId="0" borderId="4" xfId="0" applyFont="1" applyFill="1" applyBorder="1" applyAlignment="1">
      <alignment vertical="center" wrapText="1"/>
    </xf>
    <xf numFmtId="0" fontId="0" fillId="0" borderId="11" xfId="0" applyBorder="1"/>
    <xf numFmtId="0" fontId="2" fillId="0" borderId="11" xfId="0" applyFont="1" applyBorder="1" applyAlignment="1">
      <alignment vertical="top"/>
    </xf>
    <xf numFmtId="0" fontId="0" fillId="0" borderId="6" xfId="0" applyBorder="1" applyAlignment="1">
      <alignment horizontal="right"/>
    </xf>
    <xf numFmtId="0" fontId="0" fillId="0" borderId="5" xfId="0" applyFont="1" applyFill="1" applyBorder="1" applyAlignment="1">
      <alignment vertical="center" wrapText="1"/>
    </xf>
    <xf numFmtId="0" fontId="0" fillId="0" borderId="5" xfId="0" applyFont="1" applyBorder="1"/>
    <xf numFmtId="0" fontId="0" fillId="0" borderId="3" xfId="0" applyFont="1" applyBorder="1"/>
    <xf numFmtId="0" fontId="0" fillId="0" borderId="6" xfId="0" applyFont="1" applyBorder="1"/>
    <xf numFmtId="0" fontId="0" fillId="0" borderId="4" xfId="0" applyFont="1" applyBorder="1"/>
    <xf numFmtId="0" fontId="0" fillId="2" borderId="2" xfId="0" applyFont="1" applyFill="1" applyBorder="1" applyAlignment="1"/>
    <xf numFmtId="0" fontId="0" fillId="2" borderId="8" xfId="0" applyFont="1" applyFill="1" applyBorder="1" applyAlignment="1"/>
    <xf numFmtId="0" fontId="24" fillId="2" borderId="8" xfId="0" applyFont="1" applyFill="1" applyBorder="1"/>
    <xf numFmtId="164" fontId="0" fillId="2" borderId="9" xfId="0" applyNumberFormat="1" applyFont="1" applyFill="1" applyBorder="1" applyAlignment="1"/>
    <xf numFmtId="0" fontId="24" fillId="2" borderId="7" xfId="0" applyFont="1" applyFill="1" applyBorder="1"/>
    <xf numFmtId="164" fontId="0" fillId="2" borderId="4" xfId="0" applyNumberFormat="1" applyFont="1" applyFill="1" applyBorder="1" applyAlignment="1"/>
    <xf numFmtId="0" fontId="20" fillId="0" borderId="5" xfId="0" applyFont="1" applyBorder="1"/>
    <xf numFmtId="0" fontId="18" fillId="0" borderId="0" xfId="0" applyFont="1" applyBorder="1" applyAlignment="1">
      <alignment horizontal="left" vertical="center" indent="1"/>
    </xf>
    <xf numFmtId="0" fontId="7" fillId="0" borderId="0" xfId="0" applyFont="1" applyBorder="1"/>
    <xf numFmtId="0" fontId="7" fillId="0" borderId="7" xfId="0" applyFont="1" applyBorder="1"/>
    <xf numFmtId="0" fontId="0" fillId="0" borderId="3" xfId="0" applyFill="1" applyBorder="1"/>
    <xf numFmtId="0" fontId="2" fillId="2" borderId="2" xfId="0" applyFont="1" applyFill="1" applyBorder="1" applyAlignment="1">
      <alignment vertical="center" wrapText="1"/>
    </xf>
    <xf numFmtId="0" fontId="7" fillId="0" borderId="11" xfId="0" applyFont="1" applyFill="1" applyBorder="1" applyAlignment="1">
      <alignment horizontal="left" vertical="top" wrapText="1"/>
    </xf>
    <xf numFmtId="0" fontId="0" fillId="0" borderId="2" xfId="0" applyFill="1" applyBorder="1"/>
    <xf numFmtId="0" fontId="0" fillId="0" borderId="2" xfId="0" applyFill="1" applyBorder="1" applyAlignment="1">
      <alignment vertical="top" wrapText="1"/>
    </xf>
    <xf numFmtId="0" fontId="0" fillId="0" borderId="3" xfId="0" applyFill="1" applyBorder="1" applyAlignment="1">
      <alignment vertical="top" wrapText="1"/>
    </xf>
    <xf numFmtId="0" fontId="7" fillId="0" borderId="2" xfId="0" applyFont="1" applyBorder="1"/>
    <xf numFmtId="0" fontId="7" fillId="0" borderId="3" xfId="0" applyFont="1" applyFill="1" applyBorder="1"/>
    <xf numFmtId="0" fontId="7" fillId="0" borderId="8" xfId="0" applyFont="1" applyBorder="1"/>
    <xf numFmtId="164" fontId="7" fillId="2" borderId="9" xfId="0" applyNumberFormat="1" applyFont="1" applyFill="1" applyBorder="1" applyAlignment="1"/>
    <xf numFmtId="164" fontId="7" fillId="2" borderId="4" xfId="0" applyNumberFormat="1" applyFont="1" applyFill="1" applyBorder="1" applyAlignment="1"/>
    <xf numFmtId="0" fontId="21" fillId="0" borderId="2" xfId="0" applyFont="1" applyFill="1" applyBorder="1"/>
    <xf numFmtId="0" fontId="7" fillId="0" borderId="5" xfId="0" applyFont="1" applyFill="1" applyBorder="1" applyAlignment="1">
      <alignment vertical="center" wrapText="1"/>
    </xf>
    <xf numFmtId="0" fontId="7" fillId="0" borderId="10" xfId="0" applyFont="1" applyBorder="1"/>
    <xf numFmtId="0" fontId="7" fillId="0" borderId="8" xfId="0" applyFont="1" applyFill="1" applyBorder="1"/>
    <xf numFmtId="0" fontId="7" fillId="2" borderId="8" xfId="0" applyFont="1" applyFill="1" applyBorder="1" applyAlignment="1"/>
    <xf numFmtId="0" fontId="7" fillId="2" borderId="2" xfId="0" applyFont="1" applyFill="1" applyBorder="1" applyAlignment="1"/>
    <xf numFmtId="0" fontId="21" fillId="2" borderId="2" xfId="0" applyFont="1" applyFill="1" applyBorder="1"/>
    <xf numFmtId="2" fontId="8" fillId="2" borderId="8" xfId="0" applyNumberFormat="1" applyFont="1" applyFill="1" applyBorder="1" applyAlignment="1"/>
    <xf numFmtId="2" fontId="8" fillId="2" borderId="2" xfId="0" applyNumberFormat="1" applyFont="1" applyFill="1" applyBorder="1" applyAlignment="1"/>
    <xf numFmtId="0" fontId="2" fillId="0" borderId="15" xfId="0" applyFont="1" applyBorder="1" applyAlignment="1">
      <alignment vertical="top" wrapText="1"/>
    </xf>
    <xf numFmtId="0" fontId="7" fillId="0" borderId="1" xfId="0" applyFont="1" applyBorder="1"/>
    <xf numFmtId="0" fontId="8" fillId="0" borderId="7" xfId="0" applyFont="1" applyBorder="1"/>
    <xf numFmtId="0" fontId="2" fillId="0" borderId="8" xfId="0" applyFont="1" applyBorder="1" applyAlignment="1">
      <alignment horizontal="left" vertical="top" wrapText="1"/>
    </xf>
    <xf numFmtId="0" fontId="21" fillId="0" borderId="6" xfId="0" applyFont="1" applyFill="1" applyBorder="1"/>
    <xf numFmtId="0" fontId="0" fillId="0" borderId="14" xfId="0" applyBorder="1" applyAlignment="1">
      <alignment horizontal="right"/>
    </xf>
    <xf numFmtId="14" fontId="0" fillId="0" borderId="14" xfId="0" applyNumberFormat="1" applyFont="1" applyBorder="1"/>
    <xf numFmtId="0" fontId="0" fillId="0" borderId="14" xfId="0" applyFont="1" applyBorder="1"/>
    <xf numFmtId="0" fontId="0" fillId="0" borderId="9" xfId="0" applyFont="1" applyBorder="1"/>
    <xf numFmtId="0" fontId="24" fillId="2" borderId="2" xfId="0" applyFont="1" applyFill="1" applyBorder="1"/>
    <xf numFmtId="164" fontId="0" fillId="2" borderId="3" xfId="0" applyNumberFormat="1" applyFont="1" applyFill="1" applyBorder="1" applyAlignment="1"/>
    <xf numFmtId="0" fontId="24" fillId="2" borderId="11" xfId="0" applyFont="1" applyFill="1" applyBorder="1" applyAlignment="1">
      <alignment vertical="center" wrapText="1"/>
    </xf>
    <xf numFmtId="14" fontId="7" fillId="0" borderId="7" xfId="0" applyNumberFormat="1" applyFont="1" applyBorder="1"/>
    <xf numFmtId="0" fontId="21" fillId="2" borderId="12" xfId="0" applyFont="1" applyFill="1" applyBorder="1" applyAlignment="1">
      <alignment vertical="center" wrapText="1"/>
    </xf>
    <xf numFmtId="0" fontId="7" fillId="2" borderId="7" xfId="0" applyFont="1" applyFill="1" applyBorder="1" applyAlignment="1"/>
    <xf numFmtId="0" fontId="0" fillId="0" borderId="0" xfId="0" applyFont="1"/>
    <xf numFmtId="0" fontId="0" fillId="0" borderId="14" xfId="0" applyFont="1" applyBorder="1" applyAlignment="1">
      <alignment horizontal="right"/>
    </xf>
    <xf numFmtId="0" fontId="0" fillId="0" borderId="8" xfId="0" applyFont="1" applyBorder="1"/>
    <xf numFmtId="0" fontId="0" fillId="2" borderId="8" xfId="0" applyFont="1" applyFill="1" applyBorder="1"/>
    <xf numFmtId="0" fontId="0" fillId="0" borderId="10" xfId="0" applyFont="1" applyBorder="1"/>
    <xf numFmtId="0" fontId="0" fillId="2" borderId="10" xfId="0" applyFont="1" applyFill="1" applyBorder="1"/>
    <xf numFmtId="0" fontId="0" fillId="0" borderId="5" xfId="0" applyFont="1" applyBorder="1" applyAlignment="1">
      <alignment horizontal="right"/>
    </xf>
    <xf numFmtId="0" fontId="0" fillId="0" borderId="2" xfId="0" applyFont="1" applyFill="1" applyBorder="1" applyAlignment="1">
      <alignment vertical="center" wrapText="1"/>
    </xf>
    <xf numFmtId="0" fontId="0" fillId="2" borderId="2" xfId="0" applyFont="1" applyFill="1" applyBorder="1" applyAlignment="1">
      <alignment vertical="center" wrapText="1"/>
    </xf>
    <xf numFmtId="0" fontId="0" fillId="0" borderId="0" xfId="0" applyFont="1" applyFill="1" applyBorder="1" applyAlignment="1">
      <alignment vertical="center" wrapText="1"/>
    </xf>
    <xf numFmtId="0" fontId="0" fillId="0" borderId="2" xfId="0" applyFont="1" applyBorder="1"/>
    <xf numFmtId="0" fontId="0" fillId="2" borderId="2" xfId="0" applyFont="1" applyFill="1" applyBorder="1"/>
    <xf numFmtId="0" fontId="0" fillId="0" borderId="0" xfId="0" applyFont="1" applyBorder="1"/>
    <xf numFmtId="0" fontId="0" fillId="2" borderId="0" xfId="0" applyFont="1" applyFill="1" applyBorder="1"/>
    <xf numFmtId="0" fontId="0" fillId="0" borderId="6" xfId="0" applyFont="1" applyBorder="1" applyAlignment="1">
      <alignment horizontal="right"/>
    </xf>
    <xf numFmtId="0" fontId="0" fillId="0" borderId="7" xfId="0" applyFont="1" applyBorder="1"/>
    <xf numFmtId="0" fontId="0" fillId="2" borderId="7" xfId="0" applyFont="1" applyFill="1" applyBorder="1"/>
    <xf numFmtId="0" fontId="0" fillId="0" borderId="1" xfId="0" applyFont="1" applyBorder="1"/>
    <xf numFmtId="0" fontId="0" fillId="2" borderId="1" xfId="0" applyFont="1" applyFill="1" applyBorder="1"/>
    <xf numFmtId="0" fontId="24" fillId="2" borderId="12" xfId="0" applyFont="1" applyFill="1" applyBorder="1"/>
    <xf numFmtId="164" fontId="7" fillId="2" borderId="3" xfId="0" applyNumberFormat="1" applyFont="1" applyFill="1" applyBorder="1" applyAlignment="1"/>
    <xf numFmtId="164" fontId="0" fillId="2" borderId="13" xfId="0" applyNumberFormat="1" applyFont="1" applyFill="1" applyBorder="1" applyAlignment="1"/>
    <xf numFmtId="164" fontId="0" fillId="2" borderId="9" xfId="0" applyNumberFormat="1" applyFont="1" applyFill="1" applyBorder="1"/>
    <xf numFmtId="164" fontId="0" fillId="2" borderId="3" xfId="0" applyNumberFormat="1" applyFont="1" applyFill="1" applyBorder="1"/>
    <xf numFmtId="164" fontId="0" fillId="2" borderId="13" xfId="0" applyNumberFormat="1" applyFont="1" applyFill="1" applyBorder="1"/>
    <xf numFmtId="164" fontId="0" fillId="2" borderId="4" xfId="0" applyNumberFormat="1" applyFont="1" applyFill="1" applyBorder="1"/>
    <xf numFmtId="164" fontId="0" fillId="2" borderId="10" xfId="0" applyNumberFormat="1" applyFont="1" applyFill="1" applyBorder="1" applyAlignment="1"/>
    <xf numFmtId="164" fontId="0" fillId="2" borderId="0" xfId="0" applyNumberFormat="1" applyFont="1" applyFill="1" applyBorder="1" applyAlignment="1"/>
    <xf numFmtId="0" fontId="2" fillId="0" borderId="8" xfId="0" applyFont="1" applyFill="1" applyBorder="1" applyAlignment="1">
      <alignment horizontal="left" vertical="top" wrapText="1"/>
    </xf>
    <xf numFmtId="0" fontId="0" fillId="0" borderId="8" xfId="0" applyFill="1" applyBorder="1"/>
    <xf numFmtId="0" fontId="26" fillId="0" borderId="0" xfId="0" applyFont="1"/>
    <xf numFmtId="0" fontId="0" fillId="0" borderId="2" xfId="0" applyFont="1" applyBorder="1" applyAlignment="1">
      <alignment horizontal="left" vertical="center" indent="1"/>
    </xf>
    <xf numFmtId="0" fontId="0" fillId="0" borderId="0" xfId="0" applyFont="1" applyBorder="1" applyAlignment="1">
      <alignment horizontal="left" vertical="center" indent="1"/>
    </xf>
    <xf numFmtId="164" fontId="7" fillId="0" borderId="14" xfId="0" applyNumberFormat="1" applyFont="1" applyBorder="1"/>
    <xf numFmtId="164" fontId="7" fillId="0" borderId="5" xfId="0" applyNumberFormat="1" applyFont="1" applyBorder="1"/>
    <xf numFmtId="164" fontId="7" fillId="0" borderId="5" xfId="0" applyNumberFormat="1" applyFont="1" applyFill="1" applyBorder="1" applyAlignment="1">
      <alignment vertical="center" wrapText="1"/>
    </xf>
    <xf numFmtId="164" fontId="8" fillId="2" borderId="13" xfId="0" applyNumberFormat="1" applyFont="1" applyFill="1" applyBorder="1" applyAlignment="1">
      <alignment vertical="center" wrapText="1"/>
    </xf>
    <xf numFmtId="164" fontId="2" fillId="0" borderId="5" xfId="0" applyNumberFormat="1" applyFont="1" applyFill="1" applyBorder="1" applyAlignment="1">
      <alignment vertical="center" wrapText="1"/>
    </xf>
    <xf numFmtId="164" fontId="0" fillId="0" borderId="5" xfId="0" applyNumberFormat="1" applyFont="1" applyFill="1" applyBorder="1" applyAlignment="1">
      <alignment vertical="center" wrapText="1"/>
    </xf>
    <xf numFmtId="164" fontId="0" fillId="0" borderId="5" xfId="0" applyNumberFormat="1" applyFont="1" applyBorder="1"/>
    <xf numFmtId="164" fontId="2" fillId="2" borderId="11" xfId="0" applyNumberFormat="1" applyFont="1" applyFill="1" applyBorder="1" applyAlignment="1">
      <alignment vertical="center" wrapText="1"/>
    </xf>
    <xf numFmtId="164" fontId="0" fillId="0" borderId="14" xfId="0" applyNumberFormat="1" applyFont="1" applyBorder="1"/>
    <xf numFmtId="164" fontId="7" fillId="2" borderId="9" xfId="0" applyNumberFormat="1" applyFont="1" applyFill="1" applyBorder="1"/>
    <xf numFmtId="164" fontId="7" fillId="2" borderId="3" xfId="0" applyNumberFormat="1" applyFont="1" applyFill="1" applyBorder="1"/>
    <xf numFmtId="164" fontId="7" fillId="2" borderId="4" xfId="0" applyNumberFormat="1" applyFont="1" applyFill="1" applyBorder="1"/>
    <xf numFmtId="164" fontId="8" fillId="2" borderId="3" xfId="0" applyNumberFormat="1" applyFont="1" applyFill="1" applyBorder="1" applyAlignment="1"/>
    <xf numFmtId="0" fontId="2" fillId="0" borderId="3" xfId="0" applyFont="1" applyFill="1" applyBorder="1" applyAlignment="1">
      <alignment vertical="center" wrapText="1"/>
    </xf>
    <xf numFmtId="0" fontId="26" fillId="0" borderId="14" xfId="0" applyFont="1" applyBorder="1"/>
    <xf numFmtId="0" fontId="0" fillId="0" borderId="0" xfId="0" applyFill="1" applyBorder="1"/>
    <xf numFmtId="0" fontId="0" fillId="0" borderId="0" xfId="0" applyFill="1" applyBorder="1" applyAlignment="1">
      <alignment vertical="top" wrapText="1"/>
    </xf>
    <xf numFmtId="0" fontId="0" fillId="0" borderId="9" xfId="0" applyFill="1" applyBorder="1"/>
    <xf numFmtId="0" fontId="7" fillId="0" borderId="0" xfId="0" applyFont="1" applyFill="1" applyBorder="1"/>
    <xf numFmtId="164" fontId="7" fillId="2" borderId="14" xfId="0" applyNumberFormat="1" applyFont="1" applyFill="1" applyBorder="1"/>
    <xf numFmtId="164" fontId="7" fillId="2" borderId="5" xfId="0" applyNumberFormat="1" applyFont="1" applyFill="1" applyBorder="1"/>
    <xf numFmtId="164" fontId="7" fillId="2" borderId="6" xfId="0" applyNumberFormat="1" applyFont="1" applyFill="1" applyBorder="1"/>
    <xf numFmtId="0" fontId="7" fillId="0" borderId="9" xfId="0" applyFont="1" applyFill="1" applyBorder="1"/>
    <xf numFmtId="0" fontId="24" fillId="0" borderId="2" xfId="0" applyFont="1" applyFill="1" applyBorder="1"/>
    <xf numFmtId="0" fontId="24" fillId="0" borderId="7" xfId="0" applyFont="1" applyFill="1" applyBorder="1"/>
    <xf numFmtId="0" fontId="2" fillId="2" borderId="14" xfId="0" applyFont="1" applyFill="1" applyBorder="1" applyAlignment="1">
      <alignment horizontal="left" vertical="top" wrapText="1"/>
    </xf>
    <xf numFmtId="164" fontId="7" fillId="2" borderId="5" xfId="0" applyNumberFormat="1" applyFont="1" applyFill="1" applyBorder="1" applyAlignment="1"/>
    <xf numFmtId="0" fontId="5" fillId="0" borderId="0" xfId="1" applyFont="1" applyBorder="1"/>
    <xf numFmtId="0" fontId="27" fillId="0" borderId="0" xfId="0" applyFont="1"/>
    <xf numFmtId="0" fontId="2" fillId="2" borderId="0" xfId="0" applyFont="1" applyFill="1" applyBorder="1" applyAlignment="1">
      <alignment vertical="center" wrapText="1"/>
    </xf>
    <xf numFmtId="0" fontId="0" fillId="2" borderId="0" xfId="0" applyFont="1" applyFill="1" applyBorder="1" applyAlignment="1">
      <alignment vertical="center" wrapText="1"/>
    </xf>
    <xf numFmtId="0" fontId="2" fillId="2" borderId="9" xfId="0" applyFont="1" applyFill="1" applyBorder="1" applyAlignment="1">
      <alignment horizontal="left" vertical="top" wrapText="1"/>
    </xf>
    <xf numFmtId="0" fontId="0" fillId="2" borderId="9" xfId="0" applyFill="1" applyBorder="1"/>
    <xf numFmtId="0" fontId="0" fillId="2" borderId="3" xfId="0" applyFill="1" applyBorder="1"/>
    <xf numFmtId="0" fontId="0" fillId="2" borderId="4" xfId="0" applyFill="1" applyBorder="1"/>
    <xf numFmtId="164" fontId="0" fillId="2" borderId="14" xfId="0" applyNumberFormat="1" applyFill="1" applyBorder="1"/>
    <xf numFmtId="164" fontId="0" fillId="2" borderId="5" xfId="0" applyNumberFormat="1" applyFill="1" applyBorder="1"/>
    <xf numFmtId="164" fontId="0" fillId="2" borderId="6" xfId="0" applyNumberFormat="1" applyFill="1" applyBorder="1"/>
    <xf numFmtId="0" fontId="2" fillId="0" borderId="9" xfId="0" applyFont="1" applyFill="1" applyBorder="1" applyAlignment="1">
      <alignment vertical="center" wrapText="1"/>
    </xf>
    <xf numFmtId="0" fontId="2" fillId="0" borderId="3" xfId="0" applyFont="1" applyFill="1" applyBorder="1" applyAlignment="1">
      <alignment vertical="center" wrapText="1"/>
    </xf>
    <xf numFmtId="0" fontId="4" fillId="0" borderId="0" xfId="0" applyFont="1" applyAlignment="1">
      <alignment horizontal="left"/>
    </xf>
    <xf numFmtId="0" fontId="7" fillId="0" borderId="8" xfId="0" applyFont="1" applyFill="1" applyBorder="1" applyAlignment="1">
      <alignment horizontal="left" vertical="top" wrapText="1"/>
    </xf>
    <xf numFmtId="0" fontId="7" fillId="0" borderId="9" xfId="0" applyFont="1" applyFill="1" applyBorder="1" applyAlignment="1">
      <alignment horizontal="left" vertical="top" wrapText="1"/>
    </xf>
    <xf numFmtId="0" fontId="2" fillId="2" borderId="8" xfId="0" applyFont="1" applyFill="1" applyBorder="1" applyAlignment="1">
      <alignment horizontal="left" vertical="top" wrapText="1"/>
    </xf>
    <xf numFmtId="0" fontId="2" fillId="2" borderId="9" xfId="0" applyFont="1" applyFill="1" applyBorder="1" applyAlignment="1">
      <alignment horizontal="left" vertical="top" wrapText="1"/>
    </xf>
    <xf numFmtId="0" fontId="2" fillId="2" borderId="12" xfId="0" applyFont="1" applyFill="1" applyBorder="1" applyAlignment="1">
      <alignment horizontal="left" vertical="top" wrapText="1"/>
    </xf>
    <xf numFmtId="0" fontId="2" fillId="2" borderId="13" xfId="0" applyFont="1" applyFill="1" applyBorder="1" applyAlignment="1">
      <alignment horizontal="left" vertical="top" wrapText="1"/>
    </xf>
    <xf numFmtId="0" fontId="11" fillId="0" borderId="0" xfId="0" applyFont="1" applyFill="1" applyAlignment="1">
      <alignment horizontal="left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666750</xdr:colOff>
      <xdr:row>0</xdr:row>
      <xdr:rowOff>25400</xdr:rowOff>
    </xdr:from>
    <xdr:to>
      <xdr:col>11</xdr:col>
      <xdr:colOff>730249</xdr:colOff>
      <xdr:row>4</xdr:row>
      <xdr:rowOff>8666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62750" y="25400"/>
          <a:ext cx="2349499" cy="84686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</xdr:colOff>
      <xdr:row>18</xdr:row>
      <xdr:rowOff>76200</xdr:rowOff>
    </xdr:from>
    <xdr:to>
      <xdr:col>1</xdr:col>
      <xdr:colOff>273050</xdr:colOff>
      <xdr:row>22</xdr:row>
      <xdr:rowOff>95250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25400" y="3302000"/>
          <a:ext cx="990600" cy="66675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900" b="1">
              <a:latin typeface="+mn-lt"/>
              <a:cs typeface="Arial" panose="020B0604020202020204" pitchFamily="34" charset="0"/>
            </a:rPr>
            <a:t>Hinweis: </a:t>
          </a:r>
          <a:r>
            <a:rPr lang="de-DE" sz="900" b="0">
              <a:latin typeface="+mn-lt"/>
              <a:cs typeface="Arial" panose="020B0604020202020204" pitchFamily="34" charset="0"/>
            </a:rPr>
            <a:t>Bei Bedarf können Sie weitere Zeilen einfügen.</a:t>
          </a:r>
        </a:p>
      </xdr:txBody>
    </xdr:sp>
    <xdr:clientData/>
  </xdr:twoCellAnchor>
  <xdr:twoCellAnchor>
    <xdr:from>
      <xdr:col>4</xdr:col>
      <xdr:colOff>1975486</xdr:colOff>
      <xdr:row>13</xdr:row>
      <xdr:rowOff>81280</xdr:rowOff>
    </xdr:from>
    <xdr:to>
      <xdr:col>4</xdr:col>
      <xdr:colOff>4839971</xdr:colOff>
      <xdr:row>16</xdr:row>
      <xdr:rowOff>24129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5737861" y="2662555"/>
          <a:ext cx="2864485" cy="438149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000" b="1"/>
            <a:t>Aussage</a:t>
          </a:r>
          <a:r>
            <a:rPr lang="de-DE" sz="1000"/>
            <a:t>: An</a:t>
          </a:r>
          <a:r>
            <a:rPr lang="de-DE" sz="1000" baseline="0"/>
            <a:t> Tag  1</a:t>
          </a:r>
          <a:r>
            <a:rPr lang="de-DE" sz="1000"/>
            <a:t> wurden insgesamt 500 g Lebensmittel aus dem Lager entsorgt.</a:t>
          </a:r>
        </a:p>
      </xdr:txBody>
    </xdr:sp>
    <xdr:clientData/>
  </xdr:twoCellAnchor>
  <xdr:twoCellAnchor editAs="oneCell">
    <xdr:from>
      <xdr:col>4</xdr:col>
      <xdr:colOff>3800475</xdr:colOff>
      <xdr:row>0</xdr:row>
      <xdr:rowOff>0</xdr:rowOff>
    </xdr:from>
    <xdr:to>
      <xdr:col>5</xdr:col>
      <xdr:colOff>11459</xdr:colOff>
      <xdr:row>5</xdr:row>
      <xdr:rowOff>36829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E6036015-DF0C-4811-8B37-7D689B7B07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58100" y="0"/>
          <a:ext cx="1259234" cy="91312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44450</xdr:colOff>
      <xdr:row>16</xdr:row>
      <xdr:rowOff>965200</xdr:rowOff>
    </xdr:from>
    <xdr:to>
      <xdr:col>11</xdr:col>
      <xdr:colOff>1085850</xdr:colOff>
      <xdr:row>21</xdr:row>
      <xdr:rowOff>146050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12674600" y="3181350"/>
          <a:ext cx="3359150" cy="87630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000" b="1"/>
            <a:t>Aussagen</a:t>
          </a:r>
          <a:r>
            <a:rPr lang="de-DE" sz="1000"/>
            <a:t>: An</a:t>
          </a:r>
          <a:r>
            <a:rPr lang="de-DE" sz="1000" baseline="0"/>
            <a:t> Tag 1</a:t>
          </a:r>
          <a:r>
            <a:rPr lang="de-DE" sz="1000"/>
            <a:t> sind 300 g Produktionsreste entstanden.</a:t>
          </a:r>
          <a:r>
            <a:rPr lang="de-DE" sz="1000" baseline="0"/>
            <a:t> </a:t>
          </a:r>
          <a:r>
            <a:rPr lang="de-DE" sz="1000"/>
            <a:t>Insgesamt sind 2900</a:t>
          </a:r>
          <a:r>
            <a:rPr lang="de-DE" sz="1000" baseline="0"/>
            <a:t> g Produktionsreste angefallen, das sind durchschnittlich 966,7 g Produktionsreste pro Tag, das meiste davon Überproduktionen. 25,7 % der produzierten Menge blieben im Durchschnitt als Produktionsreste übrig.</a:t>
          </a:r>
          <a:endParaRPr lang="de-DE" sz="1000"/>
        </a:p>
      </xdr:txBody>
    </xdr:sp>
    <xdr:clientData/>
  </xdr:twoCellAnchor>
  <xdr:twoCellAnchor editAs="oneCell">
    <xdr:from>
      <xdr:col>7</xdr:col>
      <xdr:colOff>1314450</xdr:colOff>
      <xdr:row>0</xdr:row>
      <xdr:rowOff>19050</xdr:rowOff>
    </xdr:from>
    <xdr:to>
      <xdr:col>8</xdr:col>
      <xdr:colOff>1236374</xdr:colOff>
      <xdr:row>5</xdr:row>
      <xdr:rowOff>55879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B67DB680-9069-4862-877D-0CE0FA58B3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01075" y="19050"/>
          <a:ext cx="1255424" cy="91693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95250</xdr:colOff>
      <xdr:row>11</xdr:row>
      <xdr:rowOff>50801</xdr:rowOff>
    </xdr:from>
    <xdr:to>
      <xdr:col>15</xdr:col>
      <xdr:colOff>3473450</xdr:colOff>
      <xdr:row>14</xdr:row>
      <xdr:rowOff>114301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11379200" y="2660651"/>
          <a:ext cx="3378200" cy="56515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000" b="1">
              <a:latin typeface="+mn-lt"/>
              <a:cs typeface="Arial" panose="020B0604020202020204" pitchFamily="34" charset="0"/>
            </a:rPr>
            <a:t>Aussagen</a:t>
          </a:r>
          <a:r>
            <a:rPr lang="de-DE" sz="1000">
              <a:latin typeface="+mn-lt"/>
              <a:cs typeface="Arial" panose="020B0604020202020204" pitchFamily="34" charset="0"/>
            </a:rPr>
            <a:t>: Es sind insgesamt 743 g Ausgabereste angefallen. Dies entspricht 14,9 g pro Person</a:t>
          </a:r>
          <a:r>
            <a:rPr lang="de-DE" sz="1000" baseline="0">
              <a:latin typeface="+mn-lt"/>
              <a:cs typeface="Arial" panose="020B0604020202020204" pitchFamily="34" charset="0"/>
            </a:rPr>
            <a:t> und bezogen auf die produzierte Menge etwa 19,6%.</a:t>
          </a:r>
          <a:r>
            <a:rPr lang="de-DE" sz="1000">
              <a:latin typeface="+mn-lt"/>
              <a:cs typeface="Arial" panose="020B0604020202020204" pitchFamily="34" charset="0"/>
            </a:rPr>
            <a:t> </a:t>
          </a:r>
        </a:p>
      </xdr:txBody>
    </xdr:sp>
    <xdr:clientData/>
  </xdr:twoCellAnchor>
  <xdr:twoCellAnchor>
    <xdr:from>
      <xdr:col>0</xdr:col>
      <xdr:colOff>50800</xdr:colOff>
      <xdr:row>16</xdr:row>
      <xdr:rowOff>95250</xdr:rowOff>
    </xdr:from>
    <xdr:to>
      <xdr:col>1</xdr:col>
      <xdr:colOff>279400</xdr:colOff>
      <xdr:row>20</xdr:row>
      <xdr:rowOff>101600</xdr:rowOff>
    </xdr:to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0800" y="3536950"/>
          <a:ext cx="971550" cy="66675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900" b="1">
              <a:latin typeface="+mn-lt"/>
              <a:cs typeface="Arial" panose="020B0604020202020204" pitchFamily="34" charset="0"/>
            </a:rPr>
            <a:t>Hinweis: </a:t>
          </a:r>
          <a:r>
            <a:rPr lang="de-DE" sz="900" b="0">
              <a:latin typeface="+mn-lt"/>
              <a:cs typeface="Arial" panose="020B0604020202020204" pitchFamily="34" charset="0"/>
            </a:rPr>
            <a:t>Bei Bedarf können Sie weitere Zeilen einfügen.</a:t>
          </a:r>
        </a:p>
      </xdr:txBody>
    </xdr:sp>
    <xdr:clientData/>
  </xdr:twoCellAnchor>
  <xdr:twoCellAnchor editAs="oneCell">
    <xdr:from>
      <xdr:col>8</xdr:col>
      <xdr:colOff>123825</xdr:colOff>
      <xdr:row>0</xdr:row>
      <xdr:rowOff>0</xdr:rowOff>
    </xdr:from>
    <xdr:to>
      <xdr:col>10</xdr:col>
      <xdr:colOff>29</xdr:colOff>
      <xdr:row>5</xdr:row>
      <xdr:rowOff>10159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43736573-9679-4467-ACEA-DE8565C63B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29450" y="0"/>
          <a:ext cx="1257329" cy="91312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165101</xdr:colOff>
      <xdr:row>11</xdr:row>
      <xdr:rowOff>44451</xdr:rowOff>
    </xdr:from>
    <xdr:to>
      <xdr:col>9</xdr:col>
      <xdr:colOff>3378200</xdr:colOff>
      <xdr:row>15</xdr:row>
      <xdr:rowOff>120650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/>
      </xdr:nvSpPr>
      <xdr:spPr>
        <a:xfrm>
          <a:off x="8737601" y="2451101"/>
          <a:ext cx="3213099" cy="742949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000" b="1"/>
            <a:t>Aussagen</a:t>
          </a:r>
          <a:r>
            <a:rPr lang="de-DE" sz="1000"/>
            <a:t>: An</a:t>
          </a:r>
          <a:r>
            <a:rPr lang="de-DE" sz="1000" baseline="0"/>
            <a:t> Tag  1</a:t>
          </a:r>
          <a:r>
            <a:rPr lang="de-DE" sz="1000"/>
            <a:t> sind 500 g Tellerreste angefallen. Das entspricht pro Person 10 g.</a:t>
          </a:r>
        </a:p>
        <a:p>
          <a:r>
            <a:rPr lang="de-DE" sz="1000"/>
            <a:t>Insgesamt sind 2200</a:t>
          </a:r>
          <a:r>
            <a:rPr lang="de-DE" sz="1000" baseline="0"/>
            <a:t> g Tellerreste angefallen. Das sind durchschnittlich 733 g pro Tag.</a:t>
          </a:r>
          <a:endParaRPr lang="de-DE" sz="1000"/>
        </a:p>
      </xdr:txBody>
    </xdr:sp>
    <xdr:clientData/>
  </xdr:twoCellAnchor>
  <xdr:twoCellAnchor editAs="oneCell">
    <xdr:from>
      <xdr:col>7</xdr:col>
      <xdr:colOff>310142</xdr:colOff>
      <xdr:row>0</xdr:row>
      <xdr:rowOff>25401</xdr:rowOff>
    </xdr:from>
    <xdr:to>
      <xdr:col>9</xdr:col>
      <xdr:colOff>3466</xdr:colOff>
      <xdr:row>5</xdr:row>
      <xdr:rowOff>16510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07842" y="25401"/>
          <a:ext cx="1233199" cy="8699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lisa.erdmann@lel.bwl.de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lisa.erdmann@lel.bwl.de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lisa.erdmann@lel.bwl.de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lisa.erdmann@lel.bwl.de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lisa.erdmann@lel.bwl.d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8"/>
  <sheetViews>
    <sheetView showGridLines="0" workbookViewId="0">
      <selection activeCell="P10" sqref="P10"/>
    </sheetView>
  </sheetViews>
  <sheetFormatPr baseColWidth="10" defaultRowHeight="13.2" x14ac:dyDescent="0.25"/>
  <cols>
    <col min="1" max="1" width="9.6640625" customWidth="1"/>
  </cols>
  <sheetData>
    <row r="1" spans="1:14" ht="24.6" x14ac:dyDescent="0.25">
      <c r="A1" s="34" t="s">
        <v>16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35"/>
    </row>
    <row r="2" spans="1:14" x14ac:dyDescent="0.25">
      <c r="A2" s="20"/>
      <c r="B2" s="2"/>
      <c r="C2" s="2"/>
      <c r="D2" s="2"/>
      <c r="E2" s="2"/>
      <c r="F2" s="2"/>
      <c r="G2" s="2"/>
      <c r="H2" s="2"/>
      <c r="I2" s="2"/>
      <c r="J2" s="2"/>
      <c r="K2" s="2"/>
      <c r="L2" s="11"/>
    </row>
    <row r="3" spans="1:14" ht="17.399999999999999" x14ac:dyDescent="0.25">
      <c r="A3" s="36" t="s">
        <v>54</v>
      </c>
      <c r="B3" s="2"/>
      <c r="C3" s="2"/>
      <c r="D3" s="2"/>
      <c r="E3" s="2"/>
      <c r="F3" s="2"/>
      <c r="G3" s="2"/>
      <c r="H3" s="2"/>
      <c r="I3" s="2"/>
      <c r="J3" s="2"/>
      <c r="K3" s="2"/>
      <c r="L3" s="11"/>
    </row>
    <row r="4" spans="1:14" x14ac:dyDescent="0.25">
      <c r="A4" s="20"/>
      <c r="B4" s="2"/>
      <c r="C4" s="2"/>
      <c r="D4" s="2"/>
      <c r="E4" s="2"/>
      <c r="F4" s="2"/>
      <c r="G4" s="2"/>
      <c r="H4" s="2"/>
      <c r="I4" s="2"/>
      <c r="J4" s="2"/>
      <c r="K4" s="2"/>
      <c r="L4" s="11"/>
    </row>
    <row r="5" spans="1:14" ht="13.8" x14ac:dyDescent="0.25">
      <c r="A5" s="37"/>
      <c r="B5" s="2"/>
      <c r="C5" s="2"/>
      <c r="D5" s="2"/>
      <c r="E5" s="2"/>
      <c r="F5" s="2"/>
      <c r="G5" s="2"/>
      <c r="H5" s="2"/>
      <c r="I5" s="2"/>
      <c r="J5" s="2"/>
      <c r="K5" s="2"/>
      <c r="L5" s="11"/>
    </row>
    <row r="6" spans="1:14" ht="13.8" x14ac:dyDescent="0.25">
      <c r="A6" s="38" t="s">
        <v>17</v>
      </c>
      <c r="B6" s="2"/>
      <c r="C6" s="2"/>
      <c r="D6" s="2"/>
      <c r="E6" s="2"/>
      <c r="F6" s="2"/>
      <c r="G6" s="2"/>
      <c r="H6" s="2"/>
      <c r="I6" s="2"/>
      <c r="J6" s="2"/>
      <c r="K6" s="2"/>
      <c r="L6" s="11"/>
    </row>
    <row r="7" spans="1:14" x14ac:dyDescent="0.25">
      <c r="A7" s="20"/>
      <c r="B7" s="2"/>
      <c r="C7" s="2"/>
      <c r="D7" s="2"/>
      <c r="E7" s="2"/>
      <c r="F7" s="2"/>
      <c r="G7" s="2"/>
      <c r="H7" s="2"/>
      <c r="I7" s="2"/>
      <c r="J7" s="2"/>
      <c r="K7" s="2"/>
      <c r="L7" s="11"/>
    </row>
    <row r="8" spans="1:14" ht="16.95" customHeight="1" x14ac:dyDescent="0.25">
      <c r="A8" s="75" t="s">
        <v>59</v>
      </c>
      <c r="B8" s="2"/>
      <c r="C8" s="2"/>
      <c r="D8" s="2"/>
      <c r="E8" s="2"/>
      <c r="F8" s="2"/>
      <c r="G8" s="2"/>
      <c r="H8" s="2"/>
      <c r="I8" s="2"/>
      <c r="J8" s="2"/>
      <c r="K8" s="2"/>
      <c r="L8" s="11"/>
    </row>
    <row r="9" spans="1:14" ht="16.95" customHeight="1" x14ac:dyDescent="0.25">
      <c r="A9" s="75" t="s">
        <v>60</v>
      </c>
      <c r="B9" s="2"/>
      <c r="C9" s="2"/>
      <c r="D9" s="2"/>
      <c r="E9" s="2"/>
      <c r="F9" s="2"/>
      <c r="G9" s="2"/>
      <c r="H9" s="2"/>
      <c r="I9" s="2"/>
      <c r="J9" s="2"/>
      <c r="K9" s="2"/>
      <c r="L9" s="11"/>
    </row>
    <row r="10" spans="1:14" ht="16.95" customHeight="1" x14ac:dyDescent="0.25">
      <c r="A10" s="75" t="s">
        <v>61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11"/>
      <c r="N10" s="162"/>
    </row>
    <row r="11" spans="1:14" ht="16.95" customHeight="1" x14ac:dyDescent="0.25">
      <c r="A11" s="75" t="s">
        <v>62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11"/>
      <c r="N11" s="162"/>
    </row>
    <row r="12" spans="1:14" ht="16.95" customHeight="1" x14ac:dyDescent="0.25">
      <c r="A12" s="75" t="s">
        <v>63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11"/>
      <c r="N12" s="162"/>
    </row>
    <row r="13" spans="1:14" ht="16.95" customHeight="1" x14ac:dyDescent="0.25">
      <c r="A13" s="75" t="s">
        <v>76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11"/>
    </row>
    <row r="14" spans="1:14" ht="16.95" customHeight="1" x14ac:dyDescent="0.25">
      <c r="A14" s="75" t="s">
        <v>64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11"/>
    </row>
    <row r="15" spans="1:14" ht="16.95" customHeight="1" x14ac:dyDescent="0.25">
      <c r="A15" s="163" t="s">
        <v>31</v>
      </c>
      <c r="B15" s="192" t="s">
        <v>72</v>
      </c>
      <c r="C15" s="40"/>
      <c r="D15" s="40"/>
      <c r="E15" s="40"/>
      <c r="F15" s="40"/>
      <c r="G15" s="40"/>
      <c r="H15" s="40"/>
      <c r="I15" s="40"/>
      <c r="J15" s="40"/>
      <c r="K15" s="40"/>
      <c r="L15" s="41"/>
    </row>
    <row r="16" spans="1:14" x14ac:dyDescent="0.25">
      <c r="A16" s="42"/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1"/>
    </row>
    <row r="17" spans="1:14" x14ac:dyDescent="0.25">
      <c r="A17" s="42"/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41"/>
    </row>
    <row r="18" spans="1:14" ht="13.8" x14ac:dyDescent="0.25">
      <c r="A18" s="38" t="s">
        <v>18</v>
      </c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41"/>
    </row>
    <row r="19" spans="1:14" x14ac:dyDescent="0.25">
      <c r="A19" s="42"/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1"/>
    </row>
    <row r="20" spans="1:14" ht="16.95" customHeight="1" x14ac:dyDescent="0.25">
      <c r="A20" s="75" t="s">
        <v>65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1"/>
      <c r="N20" s="162"/>
    </row>
    <row r="21" spans="1:14" ht="16.95" customHeight="1" x14ac:dyDescent="0.25">
      <c r="A21" s="75" t="s">
        <v>66</v>
      </c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1"/>
    </row>
    <row r="22" spans="1:14" ht="13.8" x14ac:dyDescent="0.25">
      <c r="A22" s="39"/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1"/>
    </row>
    <row r="23" spans="1:14" ht="13.8" x14ac:dyDescent="0.25">
      <c r="A23" s="37"/>
      <c r="B23" s="2"/>
      <c r="C23" s="2"/>
      <c r="D23" s="2"/>
      <c r="E23" s="2"/>
      <c r="F23" s="2"/>
      <c r="G23" s="2"/>
      <c r="H23" s="2"/>
      <c r="I23" s="2"/>
      <c r="J23" s="2"/>
      <c r="K23" s="2"/>
      <c r="L23" s="11"/>
    </row>
    <row r="24" spans="1:14" ht="13.8" x14ac:dyDescent="0.25">
      <c r="A24" s="43" t="s">
        <v>55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11"/>
    </row>
    <row r="25" spans="1:14" ht="13.8" x14ac:dyDescent="0.25">
      <c r="A25" s="44" t="s">
        <v>19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11"/>
    </row>
    <row r="26" spans="1:14" ht="13.8" x14ac:dyDescent="0.25">
      <c r="A26" s="45" t="s">
        <v>91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11"/>
    </row>
    <row r="27" spans="1:14" ht="13.8" x14ac:dyDescent="0.25">
      <c r="A27" s="43" t="s">
        <v>71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11"/>
    </row>
    <row r="28" spans="1:14" ht="13.8" thickBot="1" x14ac:dyDescent="0.3">
      <c r="A28" s="46"/>
      <c r="B28" s="8"/>
      <c r="C28" s="8"/>
      <c r="D28" s="8"/>
      <c r="E28" s="8"/>
      <c r="F28" s="8"/>
      <c r="G28" s="8"/>
      <c r="H28" s="8"/>
      <c r="I28" s="8"/>
      <c r="J28" s="8"/>
      <c r="K28" s="8"/>
      <c r="L28" s="9" t="s">
        <v>90</v>
      </c>
    </row>
  </sheetData>
  <hyperlinks>
    <hyperlink ref="A25" r:id="rId1" xr:uid="{00000000-0004-0000-0000-000000000000}"/>
  </hyperlinks>
  <pageMargins left="0.7" right="0.7" top="0.78740157499999996" bottom="0.78740157499999996" header="0.3" footer="0.3"/>
  <pageSetup paperSize="9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53"/>
  <sheetViews>
    <sheetView topLeftCell="A16" workbookViewId="0">
      <selection activeCell="A53" sqref="A53"/>
    </sheetView>
  </sheetViews>
  <sheetFormatPr baseColWidth="10" defaultRowHeight="13.2" x14ac:dyDescent="0.25"/>
  <cols>
    <col min="1" max="2" width="10.5546875" customWidth="1"/>
    <col min="3" max="3" width="18.6640625" customWidth="1"/>
    <col min="4" max="4" width="16.5546875" customWidth="1"/>
    <col min="5" max="5" width="73.5546875" customWidth="1"/>
    <col min="6" max="6" width="17.33203125" customWidth="1"/>
    <col min="7" max="7" width="14.6640625" customWidth="1"/>
    <col min="8" max="8" width="18.44140625" customWidth="1"/>
    <col min="9" max="9" width="22.33203125" customWidth="1"/>
    <col min="10" max="10" width="17" customWidth="1"/>
    <col min="11" max="11" width="55.6640625" customWidth="1"/>
  </cols>
  <sheetData>
    <row r="1" spans="1:11" ht="15.6" x14ac:dyDescent="0.3">
      <c r="A1" s="6" t="s">
        <v>32</v>
      </c>
    </row>
    <row r="3" spans="1:11" ht="12.6" customHeight="1" x14ac:dyDescent="0.25">
      <c r="A3" s="76" t="s">
        <v>56</v>
      </c>
    </row>
    <row r="4" spans="1:11" x14ac:dyDescent="0.25">
      <c r="A4" s="76" t="s">
        <v>37</v>
      </c>
    </row>
    <row r="5" spans="1:11" x14ac:dyDescent="0.25">
      <c r="A5" s="76" t="s">
        <v>67</v>
      </c>
    </row>
    <row r="6" spans="1:11" x14ac:dyDescent="0.25">
      <c r="A6" s="164" t="s">
        <v>68</v>
      </c>
    </row>
    <row r="7" spans="1:11" ht="13.8" x14ac:dyDescent="0.25">
      <c r="A7" s="17"/>
    </row>
    <row r="8" spans="1:11" ht="13.8" x14ac:dyDescent="0.25">
      <c r="A8" s="205" t="s">
        <v>21</v>
      </c>
      <c r="B8" s="205"/>
      <c r="C8" s="205"/>
      <c r="D8" s="205"/>
      <c r="E8" s="205"/>
      <c r="F8" s="205"/>
      <c r="G8" s="205"/>
    </row>
    <row r="10" spans="1:11" ht="13.8" x14ac:dyDescent="0.25">
      <c r="A10" s="205" t="s">
        <v>9</v>
      </c>
      <c r="B10" s="205"/>
      <c r="C10" s="205"/>
      <c r="D10" s="205"/>
      <c r="E10" s="205"/>
      <c r="F10" s="205"/>
      <c r="G10" s="205"/>
    </row>
    <row r="11" spans="1:11" x14ac:dyDescent="0.25">
      <c r="A11" s="1"/>
      <c r="E11" s="193" t="s">
        <v>74</v>
      </c>
    </row>
    <row r="12" spans="1:11" ht="14.4" thickBot="1" x14ac:dyDescent="0.3">
      <c r="A12" s="47" t="s">
        <v>22</v>
      </c>
      <c r="E12" s="193" t="s">
        <v>75</v>
      </c>
    </row>
    <row r="13" spans="1:11" ht="40.200000000000003" thickBot="1" x14ac:dyDescent="0.3">
      <c r="A13" s="79"/>
      <c r="B13" s="80" t="s">
        <v>0</v>
      </c>
      <c r="C13" s="49" t="s">
        <v>4</v>
      </c>
      <c r="D13" s="49" t="s">
        <v>5</v>
      </c>
      <c r="E13" s="50" t="s">
        <v>33</v>
      </c>
      <c r="F13" s="5"/>
      <c r="G13" s="5"/>
      <c r="H13" s="3"/>
      <c r="I13" s="3"/>
      <c r="J13" s="3"/>
      <c r="K13" s="3"/>
    </row>
    <row r="14" spans="1:11" x14ac:dyDescent="0.25">
      <c r="A14" s="51" t="s">
        <v>3</v>
      </c>
      <c r="B14" s="52">
        <v>45782</v>
      </c>
      <c r="C14" s="77" t="s">
        <v>6</v>
      </c>
      <c r="D14" s="165">
        <v>200</v>
      </c>
      <c r="E14" s="30" t="s">
        <v>36</v>
      </c>
      <c r="H14" s="3"/>
      <c r="I14" s="3"/>
      <c r="J14" s="3"/>
      <c r="K14" s="3"/>
    </row>
    <row r="15" spans="1:11" x14ac:dyDescent="0.25">
      <c r="A15" s="93" t="s">
        <v>38</v>
      </c>
      <c r="B15" s="12">
        <v>45783</v>
      </c>
      <c r="C15" s="15" t="s">
        <v>7</v>
      </c>
      <c r="D15" s="166">
        <v>200</v>
      </c>
      <c r="E15" s="10" t="s">
        <v>35</v>
      </c>
      <c r="H15" s="3"/>
      <c r="I15" s="3"/>
      <c r="J15" s="3"/>
      <c r="K15" s="3"/>
    </row>
    <row r="16" spans="1:11" ht="13.8" thickBot="1" x14ac:dyDescent="0.3">
      <c r="A16" s="14"/>
      <c r="B16" s="12">
        <v>45784</v>
      </c>
      <c r="C16" s="109" t="s">
        <v>58</v>
      </c>
      <c r="D16" s="167">
        <v>100</v>
      </c>
      <c r="E16" s="10" t="s">
        <v>34</v>
      </c>
      <c r="F16" s="3"/>
      <c r="G16" s="3"/>
      <c r="H16" s="4"/>
      <c r="I16" s="4"/>
      <c r="J16" s="4"/>
      <c r="K16" s="4"/>
    </row>
    <row r="17" spans="1:9" ht="13.8" thickBot="1" x14ac:dyDescent="0.3">
      <c r="A17" s="69"/>
      <c r="B17" s="129"/>
      <c r="C17" s="130" t="s">
        <v>8</v>
      </c>
      <c r="D17" s="168">
        <f>SUM(D14:D16)</f>
        <v>500</v>
      </c>
      <c r="E17" s="78"/>
      <c r="F17" s="3"/>
      <c r="G17" s="3"/>
      <c r="I17" s="2"/>
    </row>
    <row r="18" spans="1:9" x14ac:dyDescent="0.25">
      <c r="A18" s="122" t="s">
        <v>24</v>
      </c>
      <c r="B18" s="123"/>
      <c r="C18" s="13"/>
      <c r="D18" s="169"/>
      <c r="E18" s="203"/>
      <c r="F18" s="3"/>
      <c r="G18" s="3"/>
      <c r="I18" s="2"/>
    </row>
    <row r="19" spans="1:9" x14ac:dyDescent="0.25">
      <c r="A19" s="70"/>
      <c r="B19" s="13"/>
      <c r="C19" s="82"/>
      <c r="D19" s="170"/>
      <c r="E19" s="204"/>
      <c r="F19" s="3"/>
      <c r="G19" s="4"/>
      <c r="I19" s="2"/>
    </row>
    <row r="20" spans="1:9" x14ac:dyDescent="0.25">
      <c r="A20" s="70"/>
      <c r="B20" s="83"/>
      <c r="C20" s="83"/>
      <c r="D20" s="171"/>
      <c r="E20" s="84"/>
      <c r="I20" s="2"/>
    </row>
    <row r="21" spans="1:9" x14ac:dyDescent="0.25">
      <c r="A21" s="70"/>
      <c r="B21" s="83"/>
      <c r="C21" s="83"/>
      <c r="D21" s="171"/>
      <c r="E21" s="84"/>
      <c r="I21" s="2"/>
    </row>
    <row r="22" spans="1:9" ht="13.8" thickBot="1" x14ac:dyDescent="0.3">
      <c r="A22" s="70"/>
      <c r="B22" s="83"/>
      <c r="C22" s="83"/>
      <c r="D22" s="171"/>
      <c r="E22" s="84"/>
    </row>
    <row r="23" spans="1:9" ht="13.8" thickBot="1" x14ac:dyDescent="0.3">
      <c r="A23" s="81"/>
      <c r="B23" s="85"/>
      <c r="C23" s="128" t="s">
        <v>8</v>
      </c>
      <c r="D23" s="172">
        <f>SUM(D18:D22)</f>
        <v>0</v>
      </c>
      <c r="E23" s="86"/>
    </row>
    <row r="24" spans="1:9" x14ac:dyDescent="0.25">
      <c r="A24" s="122" t="s">
        <v>25</v>
      </c>
      <c r="B24" s="124"/>
      <c r="C24" s="124"/>
      <c r="D24" s="173"/>
      <c r="E24" s="125"/>
    </row>
    <row r="25" spans="1:9" x14ac:dyDescent="0.25">
      <c r="A25" s="70"/>
      <c r="B25" s="83"/>
      <c r="C25" s="83"/>
      <c r="D25" s="171"/>
      <c r="E25" s="84"/>
    </row>
    <row r="26" spans="1:9" x14ac:dyDescent="0.25">
      <c r="A26" s="70"/>
      <c r="B26" s="83"/>
      <c r="C26" s="83"/>
      <c r="D26" s="171"/>
      <c r="E26" s="84"/>
    </row>
    <row r="27" spans="1:9" x14ac:dyDescent="0.25">
      <c r="A27" s="70"/>
      <c r="B27" s="83"/>
      <c r="C27" s="83"/>
      <c r="D27" s="171"/>
      <c r="E27" s="84"/>
    </row>
    <row r="28" spans="1:9" ht="13.8" thickBot="1" x14ac:dyDescent="0.3">
      <c r="A28" s="70"/>
      <c r="B28" s="83"/>
      <c r="C28" s="83"/>
      <c r="D28" s="171"/>
      <c r="E28" s="84"/>
    </row>
    <row r="29" spans="1:9" ht="13.8" thickBot="1" x14ac:dyDescent="0.3">
      <c r="A29" s="81"/>
      <c r="B29" s="85"/>
      <c r="C29" s="128" t="s">
        <v>8</v>
      </c>
      <c r="D29" s="172">
        <f>SUM(D24:D28)</f>
        <v>0</v>
      </c>
      <c r="E29" s="86"/>
    </row>
    <row r="30" spans="1:9" x14ac:dyDescent="0.25">
      <c r="A30" s="122" t="s">
        <v>26</v>
      </c>
      <c r="B30" s="124"/>
      <c r="C30" s="124"/>
      <c r="D30" s="173"/>
      <c r="E30" s="125"/>
    </row>
    <row r="31" spans="1:9" x14ac:dyDescent="0.25">
      <c r="A31" s="70"/>
      <c r="B31" s="83"/>
      <c r="C31" s="83"/>
      <c r="D31" s="171"/>
      <c r="E31" s="84"/>
    </row>
    <row r="32" spans="1:9" x14ac:dyDescent="0.25">
      <c r="A32" s="70"/>
      <c r="B32" s="83"/>
      <c r="C32" s="83"/>
      <c r="D32" s="171"/>
      <c r="E32" s="84"/>
    </row>
    <row r="33" spans="1:5" x14ac:dyDescent="0.25">
      <c r="A33" s="70"/>
      <c r="B33" s="83"/>
      <c r="C33" s="83"/>
      <c r="D33" s="171"/>
      <c r="E33" s="84"/>
    </row>
    <row r="34" spans="1:5" ht="13.8" thickBot="1" x14ac:dyDescent="0.3">
      <c r="A34" s="70"/>
      <c r="B34" s="83"/>
      <c r="C34" s="83"/>
      <c r="D34" s="171"/>
      <c r="E34" s="84"/>
    </row>
    <row r="35" spans="1:5" ht="13.8" thickBot="1" x14ac:dyDescent="0.3">
      <c r="A35" s="81"/>
      <c r="B35" s="85"/>
      <c r="C35" s="128" t="s">
        <v>8</v>
      </c>
      <c r="D35" s="172">
        <f>SUM(D30:D34)</f>
        <v>0</v>
      </c>
      <c r="E35" s="86"/>
    </row>
    <row r="36" spans="1:5" x14ac:dyDescent="0.25">
      <c r="A36" s="122" t="s">
        <v>27</v>
      </c>
      <c r="B36" s="124"/>
      <c r="C36" s="124"/>
      <c r="D36" s="173"/>
      <c r="E36" s="125"/>
    </row>
    <row r="37" spans="1:5" x14ac:dyDescent="0.25">
      <c r="A37" s="70"/>
      <c r="B37" s="83"/>
      <c r="C37" s="83"/>
      <c r="D37" s="171"/>
      <c r="E37" s="84"/>
    </row>
    <row r="38" spans="1:5" x14ac:dyDescent="0.25">
      <c r="A38" s="70"/>
      <c r="B38" s="83"/>
      <c r="C38" s="83"/>
      <c r="D38" s="171"/>
      <c r="E38" s="84"/>
    </row>
    <row r="39" spans="1:5" x14ac:dyDescent="0.25">
      <c r="A39" s="70"/>
      <c r="B39" s="83"/>
      <c r="C39" s="83"/>
      <c r="D39" s="171"/>
      <c r="E39" s="84"/>
    </row>
    <row r="40" spans="1:5" ht="13.8" thickBot="1" x14ac:dyDescent="0.3">
      <c r="A40" s="70"/>
      <c r="B40" s="83"/>
      <c r="C40" s="83"/>
      <c r="D40" s="171"/>
      <c r="E40" s="84"/>
    </row>
    <row r="41" spans="1:5" ht="13.8" thickBot="1" x14ac:dyDescent="0.3">
      <c r="A41" s="81"/>
      <c r="B41" s="85"/>
      <c r="C41" s="128" t="s">
        <v>8</v>
      </c>
      <c r="D41" s="172">
        <f>SUM(D36:D40)</f>
        <v>0</v>
      </c>
      <c r="E41" s="86"/>
    </row>
    <row r="42" spans="1:5" x14ac:dyDescent="0.25">
      <c r="A42" s="122" t="s">
        <v>28</v>
      </c>
      <c r="B42" s="124"/>
      <c r="C42" s="124"/>
      <c r="D42" s="173"/>
      <c r="E42" s="125"/>
    </row>
    <row r="43" spans="1:5" x14ac:dyDescent="0.25">
      <c r="A43" s="70"/>
      <c r="B43" s="83"/>
      <c r="C43" s="83"/>
      <c r="D43" s="171"/>
      <c r="E43" s="84"/>
    </row>
    <row r="44" spans="1:5" ht="12" customHeight="1" x14ac:dyDescent="0.25">
      <c r="A44" s="70"/>
      <c r="B44" s="83"/>
      <c r="C44" s="83"/>
      <c r="D44" s="171"/>
      <c r="E44" s="84"/>
    </row>
    <row r="45" spans="1:5" ht="12" customHeight="1" x14ac:dyDescent="0.25">
      <c r="A45" s="70"/>
      <c r="B45" s="83"/>
      <c r="C45" s="83"/>
      <c r="D45" s="171"/>
      <c r="E45" s="84"/>
    </row>
    <row r="46" spans="1:5" ht="13.8" thickBot="1" x14ac:dyDescent="0.3">
      <c r="A46" s="70"/>
      <c r="B46" s="83"/>
      <c r="C46" s="83"/>
      <c r="D46" s="171"/>
      <c r="E46" s="84"/>
    </row>
    <row r="47" spans="1:5" ht="13.8" thickBot="1" x14ac:dyDescent="0.3">
      <c r="A47" s="81"/>
      <c r="B47" s="85"/>
      <c r="C47" s="128" t="s">
        <v>8</v>
      </c>
      <c r="D47" s="172">
        <f>SUM(D42:D46)</f>
        <v>0</v>
      </c>
      <c r="E47" s="86"/>
    </row>
    <row r="48" spans="1:5" x14ac:dyDescent="0.25">
      <c r="A48" s="70"/>
      <c r="B48" s="83"/>
      <c r="C48" s="126" t="s">
        <v>53</v>
      </c>
      <c r="D48" s="127">
        <f>SUM(D18:D22,D24:D28,D30:D34,D36:D40,D42:D46)</f>
        <v>0</v>
      </c>
      <c r="E48" s="84"/>
    </row>
    <row r="49" spans="1:5" ht="13.8" thickBot="1" x14ac:dyDescent="0.3">
      <c r="A49" s="81"/>
      <c r="B49" s="85"/>
      <c r="C49" s="91" t="s">
        <v>15</v>
      </c>
      <c r="D49" s="92" t="e">
        <f>AVERAGE(D18:D22,D24:D28,D30:D34,D36:D40,D42:D46)</f>
        <v>#DIV/0!</v>
      </c>
      <c r="E49" s="86"/>
    </row>
    <row r="51" spans="1:5" ht="13.8" x14ac:dyDescent="0.25">
      <c r="A51" s="71" t="s">
        <v>73</v>
      </c>
    </row>
    <row r="52" spans="1:5" ht="13.8" x14ac:dyDescent="0.25">
      <c r="A52" s="72" t="s">
        <v>19</v>
      </c>
    </row>
    <row r="53" spans="1:5" ht="13.8" x14ac:dyDescent="0.25">
      <c r="A53" s="73" t="s">
        <v>92</v>
      </c>
    </row>
  </sheetData>
  <mergeCells count="3">
    <mergeCell ref="E18:E19"/>
    <mergeCell ref="A8:G8"/>
    <mergeCell ref="A10:G10"/>
  </mergeCells>
  <hyperlinks>
    <hyperlink ref="A52" r:id="rId1" xr:uid="{00000000-0004-0000-0100-000000000000}"/>
  </hyperlinks>
  <pageMargins left="0.7" right="0.7" top="0.78740157499999996" bottom="0.78740157499999996" header="0.3" footer="0.3"/>
  <pageSetup paperSize="9" orientation="landscape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38"/>
  <sheetViews>
    <sheetView topLeftCell="A3" workbookViewId="0">
      <selection activeCell="A38" sqref="A38"/>
    </sheetView>
  </sheetViews>
  <sheetFormatPr baseColWidth="10" defaultRowHeight="13.2" x14ac:dyDescent="0.25"/>
  <cols>
    <col min="1" max="2" width="10.5546875" customWidth="1"/>
    <col min="3" max="3" width="20.6640625" customWidth="1"/>
    <col min="4" max="4" width="11.6640625" customWidth="1"/>
    <col min="5" max="5" width="10.88671875" customWidth="1"/>
    <col min="6" max="6" width="23.33203125" customWidth="1"/>
    <col min="7" max="7" width="18.6640625" customWidth="1"/>
    <col min="8" max="8" width="19.33203125" customWidth="1"/>
    <col min="9" max="9" width="58.5546875" customWidth="1"/>
    <col min="10" max="10" width="14.6640625" customWidth="1"/>
    <col min="11" max="11" width="18.44140625" customWidth="1"/>
    <col min="12" max="12" width="22.33203125" customWidth="1"/>
    <col min="13" max="13" width="17" customWidth="1"/>
    <col min="14" max="14" width="55.6640625" customWidth="1"/>
  </cols>
  <sheetData>
    <row r="1" spans="1:10" ht="15.6" x14ac:dyDescent="0.3">
      <c r="A1" s="6" t="s">
        <v>39</v>
      </c>
    </row>
    <row r="3" spans="1:10" ht="12.6" customHeight="1" x14ac:dyDescent="0.25">
      <c r="A3" s="76" t="s">
        <v>81</v>
      </c>
    </row>
    <row r="4" spans="1:10" x14ac:dyDescent="0.25">
      <c r="A4" s="94" t="s">
        <v>78</v>
      </c>
    </row>
    <row r="5" spans="1:10" x14ac:dyDescent="0.25">
      <c r="A5" s="94" t="s">
        <v>79</v>
      </c>
      <c r="I5" s="162"/>
      <c r="J5" s="162"/>
    </row>
    <row r="6" spans="1:10" x14ac:dyDescent="0.25">
      <c r="A6" s="94" t="s">
        <v>83</v>
      </c>
      <c r="I6" s="162"/>
      <c r="J6" s="162"/>
    </row>
    <row r="7" spans="1:10" x14ac:dyDescent="0.25">
      <c r="A7" s="76" t="s">
        <v>42</v>
      </c>
      <c r="I7" s="162"/>
    </row>
    <row r="8" spans="1:10" x14ac:dyDescent="0.25">
      <c r="A8" s="76" t="s">
        <v>84</v>
      </c>
    </row>
    <row r="9" spans="1:10" x14ac:dyDescent="0.25">
      <c r="A9" s="94" t="s">
        <v>88</v>
      </c>
    </row>
    <row r="10" spans="1:10" x14ac:dyDescent="0.25">
      <c r="A10" s="76" t="s">
        <v>89</v>
      </c>
      <c r="I10" s="162"/>
    </row>
    <row r="11" spans="1:10" ht="13.8" x14ac:dyDescent="0.25">
      <c r="A11" s="23"/>
    </row>
    <row r="12" spans="1:10" ht="13.8" x14ac:dyDescent="0.25">
      <c r="A12" s="205" t="s">
        <v>21</v>
      </c>
      <c r="B12" s="205"/>
      <c r="C12" s="205"/>
      <c r="D12" s="205"/>
      <c r="E12" s="205"/>
      <c r="F12" s="205"/>
      <c r="G12" s="205"/>
      <c r="H12" s="205"/>
      <c r="I12" s="205"/>
      <c r="J12" s="205"/>
    </row>
    <row r="14" spans="1:10" ht="13.8" x14ac:dyDescent="0.25">
      <c r="A14" s="205" t="s">
        <v>9</v>
      </c>
      <c r="B14" s="205"/>
      <c r="C14" s="205"/>
      <c r="D14" s="205"/>
      <c r="E14" s="205"/>
      <c r="F14" s="205"/>
      <c r="G14" s="205"/>
      <c r="H14" s="205"/>
      <c r="I14" s="205"/>
      <c r="J14" s="205"/>
    </row>
    <row r="15" spans="1:10" x14ac:dyDescent="0.25">
      <c r="A15" s="1"/>
      <c r="I15" s="193" t="s">
        <v>74</v>
      </c>
    </row>
    <row r="16" spans="1:10" ht="14.4" thickBot="1" x14ac:dyDescent="0.3">
      <c r="A16" s="47" t="s">
        <v>22</v>
      </c>
      <c r="I16" s="193" t="s">
        <v>75</v>
      </c>
    </row>
    <row r="17" spans="1:13" ht="58.2" customHeight="1" thickBot="1" x14ac:dyDescent="0.3">
      <c r="A17" s="79"/>
      <c r="B17" s="80" t="s">
        <v>0</v>
      </c>
      <c r="C17" s="160" t="s">
        <v>80</v>
      </c>
      <c r="D17" s="206" t="s">
        <v>85</v>
      </c>
      <c r="E17" s="207"/>
      <c r="F17" s="99" t="s">
        <v>86</v>
      </c>
      <c r="G17" s="196" t="s">
        <v>87</v>
      </c>
      <c r="H17" s="190" t="s">
        <v>70</v>
      </c>
      <c r="I17" s="49" t="s">
        <v>41</v>
      </c>
      <c r="J17" s="5"/>
      <c r="K17" s="5"/>
      <c r="L17" s="5"/>
      <c r="M17" s="5"/>
    </row>
    <row r="18" spans="1:13" x14ac:dyDescent="0.25">
      <c r="A18" s="51" t="s">
        <v>3</v>
      </c>
      <c r="B18" s="52">
        <v>45782</v>
      </c>
      <c r="C18" s="111">
        <v>3500</v>
      </c>
      <c r="D18" s="111"/>
      <c r="E18" s="187">
        <v>300</v>
      </c>
      <c r="F18" s="183">
        <v>0</v>
      </c>
      <c r="G18" s="184">
        <f>F18+E18</f>
        <v>300</v>
      </c>
      <c r="H18" s="174">
        <f>(G18/C18)*100</f>
        <v>8.5714285714285712</v>
      </c>
      <c r="I18" s="10"/>
    </row>
    <row r="19" spans="1:13" x14ac:dyDescent="0.25">
      <c r="A19" s="15"/>
      <c r="B19" s="12">
        <v>45783</v>
      </c>
      <c r="C19" s="56">
        <v>3700</v>
      </c>
      <c r="D19" s="56"/>
      <c r="E19" s="104">
        <v>1500</v>
      </c>
      <c r="F19" s="183">
        <v>300</v>
      </c>
      <c r="G19" s="185">
        <f t="shared" ref="G19:G20" si="0">F19+E19</f>
        <v>1800</v>
      </c>
      <c r="H19" s="175">
        <f t="shared" ref="H19:H20" si="1">(G19/C19)*100</f>
        <v>48.648648648648653</v>
      </c>
      <c r="I19" s="10" t="s">
        <v>82</v>
      </c>
    </row>
    <row r="20" spans="1:13" ht="13.8" thickBot="1" x14ac:dyDescent="0.3">
      <c r="A20" s="15"/>
      <c r="B20" s="12">
        <v>45784</v>
      </c>
      <c r="C20" s="56">
        <v>4300</v>
      </c>
      <c r="D20" s="56"/>
      <c r="E20" s="104">
        <v>0</v>
      </c>
      <c r="F20" s="183">
        <v>500</v>
      </c>
      <c r="G20" s="186">
        <f t="shared" si="0"/>
        <v>500</v>
      </c>
      <c r="H20" s="176">
        <f t="shared" si="1"/>
        <v>11.627906976744185</v>
      </c>
      <c r="I20" s="10" t="s">
        <v>40</v>
      </c>
    </row>
    <row r="21" spans="1:13" x14ac:dyDescent="0.25">
      <c r="A21" s="15"/>
      <c r="B21" s="12"/>
      <c r="C21" s="108"/>
      <c r="D21" s="57" t="s">
        <v>8</v>
      </c>
      <c r="E21" s="106">
        <f>SUM(E18:E20)</f>
        <v>1800</v>
      </c>
      <c r="F21" s="106">
        <f t="shared" ref="F21" si="2">SUM(F18:F20)</f>
        <v>800</v>
      </c>
      <c r="G21" s="152">
        <f>SUM(G18:G20)</f>
        <v>2600</v>
      </c>
      <c r="H21" s="191"/>
      <c r="I21" s="15"/>
    </row>
    <row r="22" spans="1:13" ht="13.8" thickBot="1" x14ac:dyDescent="0.3">
      <c r="A22" s="61"/>
      <c r="B22" s="62"/>
      <c r="C22" s="108"/>
      <c r="D22" s="114" t="s">
        <v>15</v>
      </c>
      <c r="E22" s="152">
        <f t="shared" ref="E22:F22" si="3">AVERAGE(E18:E20)</f>
        <v>600</v>
      </c>
      <c r="F22" s="107">
        <f t="shared" si="3"/>
        <v>266.66666666666669</v>
      </c>
      <c r="G22" s="152">
        <f>AVERAGE(G18:G20)</f>
        <v>866.66666666666663</v>
      </c>
      <c r="H22" s="191">
        <f>AVERAGE(H18:H20)</f>
        <v>22.949328065607137</v>
      </c>
      <c r="I22" s="61"/>
    </row>
    <row r="23" spans="1:13" x14ac:dyDescent="0.25">
      <c r="A23" s="74" t="s">
        <v>24</v>
      </c>
      <c r="B23" s="24"/>
      <c r="C23" s="161"/>
      <c r="D23" s="161"/>
      <c r="E23" s="182"/>
      <c r="F23" s="180"/>
      <c r="G23" s="200">
        <f>E23+F23</f>
        <v>0</v>
      </c>
      <c r="H23" s="197" t="e">
        <f>(G23/C23)*100</f>
        <v>#DIV/0!</v>
      </c>
      <c r="I23" s="97"/>
    </row>
    <row r="24" spans="1:13" x14ac:dyDescent="0.25">
      <c r="A24" s="70" t="s">
        <v>25</v>
      </c>
      <c r="B24" s="24"/>
      <c r="C24" s="100"/>
      <c r="D24" s="100"/>
      <c r="E24" s="97"/>
      <c r="F24" s="180"/>
      <c r="G24" s="201">
        <f t="shared" ref="G24:G32" si="4">E24+F24</f>
        <v>0</v>
      </c>
      <c r="H24" s="198" t="e">
        <f t="shared" ref="H24:H32" si="5">(G24/C24)*100</f>
        <v>#DIV/0!</v>
      </c>
      <c r="I24" s="97"/>
    </row>
    <row r="25" spans="1:13" x14ac:dyDescent="0.25">
      <c r="A25" s="70" t="s">
        <v>26</v>
      </c>
      <c r="B25" s="13"/>
      <c r="C25" s="21"/>
      <c r="D25" s="21"/>
      <c r="E25" s="178"/>
      <c r="F25" s="3"/>
      <c r="G25" s="201">
        <f t="shared" si="4"/>
        <v>0</v>
      </c>
      <c r="H25" s="198" t="e">
        <f t="shared" si="5"/>
        <v>#DIV/0!</v>
      </c>
      <c r="I25" s="97"/>
    </row>
    <row r="26" spans="1:13" x14ac:dyDescent="0.25">
      <c r="A26" s="70" t="s">
        <v>27</v>
      </c>
      <c r="B26" s="25"/>
      <c r="C26" s="22"/>
      <c r="D26" s="22"/>
      <c r="E26" s="19"/>
      <c r="F26" s="4"/>
      <c r="G26" s="201">
        <f t="shared" si="4"/>
        <v>0</v>
      </c>
      <c r="H26" s="198" t="e">
        <f t="shared" si="5"/>
        <v>#DIV/0!</v>
      </c>
      <c r="I26" s="97"/>
    </row>
    <row r="27" spans="1:13" x14ac:dyDescent="0.25">
      <c r="A27" s="70" t="s">
        <v>28</v>
      </c>
      <c r="B27" s="16"/>
      <c r="C27" s="101"/>
      <c r="D27" s="101"/>
      <c r="E27" s="102"/>
      <c r="F27" s="181"/>
      <c r="G27" s="201">
        <f t="shared" si="4"/>
        <v>0</v>
      </c>
      <c r="H27" s="198" t="e">
        <f t="shared" si="5"/>
        <v>#DIV/0!</v>
      </c>
      <c r="I27" s="97"/>
    </row>
    <row r="28" spans="1:13" x14ac:dyDescent="0.25">
      <c r="A28" s="14"/>
      <c r="B28" s="24"/>
      <c r="C28" s="100"/>
      <c r="D28" s="100"/>
      <c r="E28" s="97"/>
      <c r="F28" s="180"/>
      <c r="G28" s="201">
        <f t="shared" si="4"/>
        <v>0</v>
      </c>
      <c r="H28" s="198" t="e">
        <f t="shared" si="5"/>
        <v>#DIV/0!</v>
      </c>
      <c r="I28" s="97"/>
    </row>
    <row r="29" spans="1:13" x14ac:dyDescent="0.25">
      <c r="A29" s="14"/>
      <c r="B29" s="14"/>
      <c r="C29" s="100"/>
      <c r="D29" s="100"/>
      <c r="E29" s="97"/>
      <c r="F29" s="180"/>
      <c r="G29" s="201">
        <f t="shared" si="4"/>
        <v>0</v>
      </c>
      <c r="H29" s="198" t="e">
        <f t="shared" si="5"/>
        <v>#DIV/0!</v>
      </c>
      <c r="I29" s="11"/>
    </row>
    <row r="30" spans="1:13" x14ac:dyDescent="0.25">
      <c r="A30" s="14"/>
      <c r="B30" s="14"/>
      <c r="C30" s="100"/>
      <c r="D30" s="100"/>
      <c r="E30" s="97"/>
      <c r="F30" s="180"/>
      <c r="G30" s="201">
        <f t="shared" si="4"/>
        <v>0</v>
      </c>
      <c r="H30" s="198" t="e">
        <f t="shared" si="5"/>
        <v>#DIV/0!</v>
      </c>
      <c r="I30" s="11"/>
      <c r="L30" s="2"/>
    </row>
    <row r="31" spans="1:13" x14ac:dyDescent="0.25">
      <c r="A31" s="14"/>
      <c r="B31" s="14"/>
      <c r="C31" s="100"/>
      <c r="D31" s="100"/>
      <c r="E31" s="97"/>
      <c r="F31" s="180"/>
      <c r="G31" s="201">
        <f t="shared" si="4"/>
        <v>0</v>
      </c>
      <c r="H31" s="198" t="e">
        <f t="shared" si="5"/>
        <v>#DIV/0!</v>
      </c>
      <c r="I31" s="11"/>
      <c r="L31" s="2"/>
    </row>
    <row r="32" spans="1:13" ht="13.8" thickBot="1" x14ac:dyDescent="0.3">
      <c r="A32" s="14"/>
      <c r="B32" s="14"/>
      <c r="C32" s="100"/>
      <c r="D32" s="100"/>
      <c r="E32" s="97"/>
      <c r="F32" s="180"/>
      <c r="G32" s="202">
        <f t="shared" si="4"/>
        <v>0</v>
      </c>
      <c r="H32" s="199" t="e">
        <f t="shared" si="5"/>
        <v>#DIV/0!</v>
      </c>
      <c r="I32" s="11"/>
    </row>
    <row r="33" spans="1:9" x14ac:dyDescent="0.25">
      <c r="A33" s="14"/>
      <c r="B33" s="14"/>
      <c r="C33" s="188"/>
      <c r="D33" s="57" t="s">
        <v>8</v>
      </c>
      <c r="E33" s="90">
        <f>SUM(E23:E32)</f>
        <v>0</v>
      </c>
      <c r="F33" s="90">
        <f t="shared" ref="F33" si="6">SUM(F23:F32)</f>
        <v>0</v>
      </c>
      <c r="G33" s="127">
        <f>SUM(G23:G32)</f>
        <v>0</v>
      </c>
      <c r="H33" s="127"/>
      <c r="I33" s="14"/>
    </row>
    <row r="34" spans="1:9" ht="13.8" thickBot="1" x14ac:dyDescent="0.3">
      <c r="A34" s="69"/>
      <c r="B34" s="69"/>
      <c r="C34" s="189"/>
      <c r="D34" s="65" t="s">
        <v>15</v>
      </c>
      <c r="E34" s="92" t="e">
        <f>AVERAGE(E23:E32)</f>
        <v>#DIV/0!</v>
      </c>
      <c r="F34" s="92" t="e">
        <f>AVERAGE(F23:F32)</f>
        <v>#DIV/0!</v>
      </c>
      <c r="G34" s="92">
        <f>AVERAGE(G23:G32)</f>
        <v>0</v>
      </c>
      <c r="H34" s="92" t="e">
        <f>AVERAGE(H23:H32)</f>
        <v>#DIV/0!</v>
      </c>
      <c r="I34" s="69"/>
    </row>
    <row r="36" spans="1:9" ht="13.8" x14ac:dyDescent="0.25">
      <c r="A36" s="71" t="s">
        <v>73</v>
      </c>
    </row>
    <row r="37" spans="1:9" ht="13.8" x14ac:dyDescent="0.25">
      <c r="A37" s="72" t="s">
        <v>19</v>
      </c>
    </row>
    <row r="38" spans="1:9" ht="13.8" x14ac:dyDescent="0.25">
      <c r="A38" s="73" t="s">
        <v>92</v>
      </c>
    </row>
  </sheetData>
  <mergeCells count="3">
    <mergeCell ref="D17:E17"/>
    <mergeCell ref="A12:J12"/>
    <mergeCell ref="A14:J14"/>
  </mergeCells>
  <hyperlinks>
    <hyperlink ref="A37" r:id="rId1" xr:uid="{00000000-0004-0000-0200-000000000000}"/>
  </hyperlinks>
  <pageMargins left="0.7" right="0.7" top="0.78740157499999996" bottom="0.78740157499999996" header="0.3" footer="0.3"/>
  <pageSetup paperSize="9" orientation="landscape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51"/>
  <sheetViews>
    <sheetView topLeftCell="A20" workbookViewId="0">
      <selection activeCell="A51" sqref="A51"/>
    </sheetView>
  </sheetViews>
  <sheetFormatPr baseColWidth="10" defaultRowHeight="13.2" x14ac:dyDescent="0.25"/>
  <cols>
    <col min="1" max="2" width="10.5546875" customWidth="1"/>
    <col min="3" max="3" width="18.5546875" customWidth="1"/>
    <col min="4" max="5" width="14" customWidth="1"/>
    <col min="6" max="6" width="8.88671875" customWidth="1"/>
    <col min="7" max="7" width="8.5546875" customWidth="1"/>
    <col min="8" max="8" width="15.44140625" customWidth="1"/>
    <col min="9" max="9" width="12.44140625" customWidth="1"/>
    <col min="10" max="12" width="7.6640625" customWidth="1"/>
    <col min="13" max="13" width="9.5546875" customWidth="1"/>
    <col min="14" max="14" width="7.6640625" customWidth="1"/>
    <col min="15" max="15" width="8" customWidth="1"/>
    <col min="16" max="16" width="52.6640625" customWidth="1"/>
    <col min="17" max="17" width="37.33203125" customWidth="1"/>
  </cols>
  <sheetData>
    <row r="1" spans="1:16" ht="17.399999999999999" x14ac:dyDescent="0.3">
      <c r="A1" s="212" t="s">
        <v>43</v>
      </c>
      <c r="B1" s="212"/>
      <c r="C1" s="212"/>
    </row>
    <row r="2" spans="1:16" x14ac:dyDescent="0.25">
      <c r="A2" s="7"/>
    </row>
    <row r="3" spans="1:16" x14ac:dyDescent="0.25">
      <c r="A3" s="76" t="s">
        <v>44</v>
      </c>
    </row>
    <row r="4" spans="1:16" x14ac:dyDescent="0.25">
      <c r="A4" s="76" t="s">
        <v>45</v>
      </c>
    </row>
    <row r="5" spans="1:16" ht="13.8" x14ac:dyDescent="0.25">
      <c r="A5" s="17"/>
    </row>
    <row r="6" spans="1:16" ht="13.8" x14ac:dyDescent="0.25">
      <c r="A6" s="205" t="s">
        <v>21</v>
      </c>
      <c r="B6" s="205"/>
      <c r="C6" s="205"/>
      <c r="D6" s="205"/>
      <c r="E6" s="205"/>
      <c r="F6" s="205"/>
    </row>
    <row r="8" spans="1:16" ht="13.8" x14ac:dyDescent="0.25">
      <c r="A8" s="205" t="s">
        <v>9</v>
      </c>
      <c r="B8" s="205"/>
      <c r="C8" s="205"/>
      <c r="D8" s="205"/>
      <c r="E8" s="205"/>
      <c r="F8" s="205"/>
      <c r="G8" s="2"/>
      <c r="H8" s="2"/>
      <c r="I8" s="2"/>
      <c r="J8" s="2"/>
      <c r="K8" s="2"/>
      <c r="L8" s="2"/>
      <c r="M8" s="2"/>
      <c r="N8" s="2"/>
      <c r="O8" s="2"/>
      <c r="P8" s="2"/>
    </row>
    <row r="9" spans="1:16" x14ac:dyDescent="0.25">
      <c r="A9" s="1"/>
      <c r="G9" s="2"/>
      <c r="H9" s="2"/>
      <c r="I9" s="2"/>
      <c r="J9" s="2"/>
      <c r="K9" s="2"/>
      <c r="L9" s="2"/>
      <c r="M9" s="2"/>
      <c r="N9" s="2"/>
      <c r="O9" s="2"/>
      <c r="P9" s="193" t="s">
        <v>74</v>
      </c>
    </row>
    <row r="10" spans="1:16" ht="14.4" thickBot="1" x14ac:dyDescent="0.3">
      <c r="A10" s="47" t="s">
        <v>22</v>
      </c>
      <c r="P10" s="193" t="s">
        <v>75</v>
      </c>
    </row>
    <row r="11" spans="1:16" ht="85.2" customHeight="1" thickBot="1" x14ac:dyDescent="0.3">
      <c r="A11" s="79"/>
      <c r="B11" s="80" t="s">
        <v>0</v>
      </c>
      <c r="C11" s="49" t="s">
        <v>46</v>
      </c>
      <c r="D11" s="49" t="s">
        <v>50</v>
      </c>
      <c r="E11" s="120" t="s">
        <v>51</v>
      </c>
      <c r="F11" s="208" t="s">
        <v>77</v>
      </c>
      <c r="G11" s="209"/>
      <c r="H11" s="50" t="s">
        <v>23</v>
      </c>
      <c r="I11" s="117" t="s">
        <v>52</v>
      </c>
      <c r="J11" s="210" t="s">
        <v>1</v>
      </c>
      <c r="K11" s="211"/>
      <c r="L11" s="210" t="s">
        <v>57</v>
      </c>
      <c r="M11" s="211"/>
      <c r="N11" s="208" t="s">
        <v>2</v>
      </c>
      <c r="O11" s="209"/>
      <c r="P11" s="49" t="s">
        <v>10</v>
      </c>
    </row>
    <row r="12" spans="1:16" x14ac:dyDescent="0.25">
      <c r="A12" s="51" t="s">
        <v>3</v>
      </c>
      <c r="B12" s="52">
        <v>45782</v>
      </c>
      <c r="C12" s="77" t="s">
        <v>47</v>
      </c>
      <c r="D12" s="105">
        <v>570</v>
      </c>
      <c r="E12" s="77">
        <v>2570</v>
      </c>
      <c r="F12" s="112"/>
      <c r="G12" s="174">
        <f>E12-D12</f>
        <v>2000</v>
      </c>
      <c r="H12" s="110">
        <v>50</v>
      </c>
      <c r="I12" s="105">
        <v>1062</v>
      </c>
      <c r="J12" s="28"/>
      <c r="K12" s="174">
        <f>I12-D12</f>
        <v>492</v>
      </c>
      <c r="L12" s="28"/>
      <c r="M12" s="106">
        <f>(K12/G12)*100</f>
        <v>24.6</v>
      </c>
      <c r="N12" s="115"/>
      <c r="O12" s="106">
        <f>K12/H12</f>
        <v>9.84</v>
      </c>
      <c r="P12" s="55"/>
    </row>
    <row r="13" spans="1:16" x14ac:dyDescent="0.25">
      <c r="A13" s="93" t="s">
        <v>38</v>
      </c>
      <c r="B13" s="12">
        <v>45783</v>
      </c>
      <c r="C13" s="15" t="s">
        <v>49</v>
      </c>
      <c r="D13" s="103">
        <v>570</v>
      </c>
      <c r="E13" s="15">
        <v>1670</v>
      </c>
      <c r="F13" s="113"/>
      <c r="G13" s="175">
        <f t="shared" ref="G13:G14" si="0">E13-D13</f>
        <v>1100</v>
      </c>
      <c r="H13" s="95">
        <v>50</v>
      </c>
      <c r="I13" s="103">
        <v>650</v>
      </c>
      <c r="J13" s="29"/>
      <c r="K13" s="175">
        <f t="shared" ref="K13:K14" si="1">I13-D13</f>
        <v>80</v>
      </c>
      <c r="L13" s="29"/>
      <c r="M13" s="152">
        <f t="shared" ref="M13:M45" si="2">(K13/G13)*100</f>
        <v>7.2727272727272725</v>
      </c>
      <c r="N13" s="116"/>
      <c r="O13" s="152">
        <f t="shared" ref="O13" si="3">K13/H13</f>
        <v>1.6</v>
      </c>
      <c r="P13" s="14"/>
    </row>
    <row r="14" spans="1:16" ht="13.8" thickBot="1" x14ac:dyDescent="0.3">
      <c r="A14" s="15"/>
      <c r="B14" s="12">
        <v>45784</v>
      </c>
      <c r="C14" s="15" t="s">
        <v>48</v>
      </c>
      <c r="D14" s="103">
        <v>568</v>
      </c>
      <c r="E14" s="15">
        <v>1268</v>
      </c>
      <c r="F14" s="131"/>
      <c r="G14" s="176">
        <f t="shared" si="0"/>
        <v>700</v>
      </c>
      <c r="H14" s="95">
        <v>50</v>
      </c>
      <c r="I14" s="103">
        <v>739</v>
      </c>
      <c r="J14" s="29"/>
      <c r="K14" s="176">
        <f t="shared" si="1"/>
        <v>171</v>
      </c>
      <c r="L14" s="29"/>
      <c r="M14" s="107">
        <f t="shared" si="2"/>
        <v>24.428571428571427</v>
      </c>
      <c r="N14" s="116"/>
      <c r="O14" s="107">
        <f>K14/H12</f>
        <v>3.42</v>
      </c>
      <c r="P14" s="14"/>
    </row>
    <row r="15" spans="1:16" ht="13.8" thickBot="1" x14ac:dyDescent="0.3">
      <c r="A15" s="61"/>
      <c r="B15" s="62"/>
      <c r="C15" s="62"/>
      <c r="D15" s="119"/>
      <c r="E15" s="121"/>
      <c r="F15" s="65" t="s">
        <v>8</v>
      </c>
      <c r="G15" s="66">
        <f>SUM(G12:G14)</f>
        <v>3800</v>
      </c>
      <c r="H15" s="118"/>
      <c r="I15" s="96"/>
      <c r="J15" s="57" t="s">
        <v>8</v>
      </c>
      <c r="K15" s="58">
        <f>SUM(K12:K14)</f>
        <v>743</v>
      </c>
      <c r="L15" s="57" t="s">
        <v>8</v>
      </c>
      <c r="M15" s="106">
        <f t="shared" si="2"/>
        <v>19.55263157894737</v>
      </c>
      <c r="N15" s="57" t="s">
        <v>8</v>
      </c>
      <c r="O15" s="106">
        <f>K15/H14</f>
        <v>14.86</v>
      </c>
      <c r="P15" s="69"/>
    </row>
    <row r="16" spans="1:16" x14ac:dyDescent="0.25">
      <c r="A16" s="133" t="s">
        <v>24</v>
      </c>
      <c r="B16" s="124"/>
      <c r="C16" s="124"/>
      <c r="D16" s="124"/>
      <c r="E16" s="134"/>
      <c r="F16" s="135"/>
      <c r="G16" s="154">
        <f>E16-D16</f>
        <v>0</v>
      </c>
      <c r="H16" s="136"/>
      <c r="I16" s="134"/>
      <c r="J16" s="135"/>
      <c r="K16" s="154">
        <f>I16-D16</f>
        <v>0</v>
      </c>
      <c r="L16" s="137"/>
      <c r="M16" s="90" t="e">
        <f t="shared" si="2"/>
        <v>#DIV/0!</v>
      </c>
      <c r="N16" s="135"/>
      <c r="O16" s="154" t="e">
        <f>K16/H16</f>
        <v>#DIV/0!</v>
      </c>
      <c r="P16" s="179"/>
    </row>
    <row r="17" spans="1:17" x14ac:dyDescent="0.25">
      <c r="A17" s="138"/>
      <c r="B17" s="13"/>
      <c r="C17" s="13"/>
      <c r="D17" s="13"/>
      <c r="E17" s="21"/>
      <c r="F17" s="98"/>
      <c r="G17" s="155">
        <f t="shared" ref="G17:G20" si="4">E17-D17</f>
        <v>0</v>
      </c>
      <c r="H17" s="3"/>
      <c r="I17" s="21"/>
      <c r="J17" s="98"/>
      <c r="K17" s="155">
        <f t="shared" ref="K17:K20" si="5">I17-D17</f>
        <v>0</v>
      </c>
      <c r="L17" s="194"/>
      <c r="M17" s="127" t="e">
        <f>(K17/G17)*100</f>
        <v>#DIV/0!</v>
      </c>
      <c r="N17" s="98"/>
      <c r="O17" s="155" t="e">
        <f t="shared" ref="O17:O19" si="6">K17/H17</f>
        <v>#DIV/0!</v>
      </c>
      <c r="P17" s="13"/>
      <c r="Q17" s="2"/>
    </row>
    <row r="18" spans="1:17" x14ac:dyDescent="0.25">
      <c r="A18" s="138"/>
      <c r="B18" s="13"/>
      <c r="C18" s="13"/>
      <c r="D18" s="13"/>
      <c r="E18" s="21"/>
      <c r="F18" s="98"/>
      <c r="G18" s="155">
        <f t="shared" si="4"/>
        <v>0</v>
      </c>
      <c r="H18" s="3"/>
      <c r="I18" s="21"/>
      <c r="J18" s="98"/>
      <c r="K18" s="155">
        <f t="shared" si="5"/>
        <v>0</v>
      </c>
      <c r="L18" s="194"/>
      <c r="M18" s="127" t="e">
        <f t="shared" si="2"/>
        <v>#DIV/0!</v>
      </c>
      <c r="N18" s="98"/>
      <c r="O18" s="155" t="e">
        <f t="shared" si="6"/>
        <v>#DIV/0!</v>
      </c>
      <c r="P18" s="13"/>
      <c r="Q18" s="2"/>
    </row>
    <row r="19" spans="1:17" x14ac:dyDescent="0.25">
      <c r="A19" s="138"/>
      <c r="B19" s="13"/>
      <c r="C19" s="13"/>
      <c r="D19" s="82"/>
      <c r="E19" s="139"/>
      <c r="F19" s="140"/>
      <c r="G19" s="155">
        <f t="shared" si="4"/>
        <v>0</v>
      </c>
      <c r="H19" s="141"/>
      <c r="I19" s="139"/>
      <c r="J19" s="140"/>
      <c r="K19" s="155">
        <f t="shared" si="5"/>
        <v>0</v>
      </c>
      <c r="L19" s="195"/>
      <c r="M19" s="127" t="e">
        <f t="shared" si="2"/>
        <v>#DIV/0!</v>
      </c>
      <c r="N19" s="140"/>
      <c r="O19" s="155" t="e">
        <f t="shared" si="6"/>
        <v>#DIV/0!</v>
      </c>
      <c r="P19" s="82"/>
      <c r="Q19" s="2"/>
    </row>
    <row r="20" spans="1:17" ht="13.8" thickBot="1" x14ac:dyDescent="0.3">
      <c r="A20" s="138"/>
      <c r="B20" s="83"/>
      <c r="C20" s="83"/>
      <c r="D20" s="83"/>
      <c r="E20" s="142"/>
      <c r="F20" s="143"/>
      <c r="G20" s="155">
        <f t="shared" si="4"/>
        <v>0</v>
      </c>
      <c r="H20" s="144"/>
      <c r="I20" s="142"/>
      <c r="J20" s="148"/>
      <c r="K20" s="157">
        <f t="shared" si="5"/>
        <v>0</v>
      </c>
      <c r="L20" s="145"/>
      <c r="M20" s="127" t="e">
        <f t="shared" si="2"/>
        <v>#DIV/0!</v>
      </c>
      <c r="N20" s="143"/>
      <c r="O20" s="157" t="e">
        <f>K20/H20</f>
        <v>#DIV/0!</v>
      </c>
      <c r="P20" s="83"/>
    </row>
    <row r="21" spans="1:17" ht="13.8" thickBot="1" x14ac:dyDescent="0.3">
      <c r="A21" s="146"/>
      <c r="B21" s="85"/>
      <c r="C21" s="85"/>
      <c r="D21" s="85"/>
      <c r="E21" s="147"/>
      <c r="F21" s="89" t="s">
        <v>8</v>
      </c>
      <c r="G21" s="154">
        <f>SUM(G16:G20)</f>
        <v>0</v>
      </c>
      <c r="H21" s="149"/>
      <c r="I21" s="147"/>
      <c r="J21" s="126" t="s">
        <v>8</v>
      </c>
      <c r="K21" s="155">
        <f>SUM(K16:K20)</f>
        <v>0</v>
      </c>
      <c r="L21" s="151" t="s">
        <v>8</v>
      </c>
      <c r="M21" s="153" t="e">
        <f t="shared" si="2"/>
        <v>#DIV/0!</v>
      </c>
      <c r="N21" s="89" t="s">
        <v>8</v>
      </c>
      <c r="O21" s="154" t="e">
        <f>K21/H16</f>
        <v>#DIV/0!</v>
      </c>
      <c r="P21" s="85"/>
    </row>
    <row r="22" spans="1:17" x14ac:dyDescent="0.25">
      <c r="A22" s="133" t="s">
        <v>25</v>
      </c>
      <c r="B22" s="124"/>
      <c r="C22" s="124"/>
      <c r="D22" s="124"/>
      <c r="E22" s="134"/>
      <c r="F22" s="135"/>
      <c r="G22" s="154">
        <f>E22-D22</f>
        <v>0</v>
      </c>
      <c r="H22" s="136"/>
      <c r="I22" s="134"/>
      <c r="J22" s="135"/>
      <c r="K22" s="154">
        <f>I22-D22</f>
        <v>0</v>
      </c>
      <c r="L22" s="137"/>
      <c r="M22" s="158" t="e">
        <f t="shared" si="2"/>
        <v>#DIV/0!</v>
      </c>
      <c r="N22" s="135"/>
      <c r="O22" s="154" t="e">
        <f t="shared" ref="O22:O44" si="7">K22/H22</f>
        <v>#DIV/0!</v>
      </c>
      <c r="P22" s="124"/>
    </row>
    <row r="23" spans="1:17" x14ac:dyDescent="0.25">
      <c r="A23" s="138"/>
      <c r="B23" s="83"/>
      <c r="C23" s="83"/>
      <c r="D23" s="83"/>
      <c r="E23" s="142"/>
      <c r="F23" s="143"/>
      <c r="G23" s="155">
        <f t="shared" ref="G23:G26" si="8">E23-D23</f>
        <v>0</v>
      </c>
      <c r="H23" s="144"/>
      <c r="I23" s="142"/>
      <c r="J23" s="143"/>
      <c r="K23" s="155">
        <f t="shared" ref="K23:K26" si="9">I23-D23</f>
        <v>0</v>
      </c>
      <c r="L23" s="145"/>
      <c r="M23" s="159" t="e">
        <f t="shared" si="2"/>
        <v>#DIV/0!</v>
      </c>
      <c r="N23" s="143"/>
      <c r="O23" s="155" t="e">
        <f t="shared" si="7"/>
        <v>#DIV/0!</v>
      </c>
      <c r="P23" s="83"/>
    </row>
    <row r="24" spans="1:17" x14ac:dyDescent="0.25">
      <c r="A24" s="138"/>
      <c r="B24" s="83"/>
      <c r="C24" s="83"/>
      <c r="D24" s="83"/>
      <c r="E24" s="142"/>
      <c r="F24" s="143"/>
      <c r="G24" s="155">
        <f t="shared" si="8"/>
        <v>0</v>
      </c>
      <c r="H24" s="144"/>
      <c r="I24" s="142"/>
      <c r="J24" s="143"/>
      <c r="K24" s="155">
        <f t="shared" si="9"/>
        <v>0</v>
      </c>
      <c r="L24" s="145"/>
      <c r="M24" s="159" t="e">
        <f t="shared" si="2"/>
        <v>#DIV/0!</v>
      </c>
      <c r="N24" s="143"/>
      <c r="O24" s="155" t="e">
        <f t="shared" si="7"/>
        <v>#DIV/0!</v>
      </c>
      <c r="P24" s="83"/>
    </row>
    <row r="25" spans="1:17" x14ac:dyDescent="0.25">
      <c r="A25" s="138"/>
      <c r="B25" s="83"/>
      <c r="C25" s="83"/>
      <c r="D25" s="83"/>
      <c r="E25" s="142"/>
      <c r="F25" s="143"/>
      <c r="G25" s="155">
        <f t="shared" si="8"/>
        <v>0</v>
      </c>
      <c r="H25" s="144"/>
      <c r="I25" s="142"/>
      <c r="J25" s="143"/>
      <c r="K25" s="155">
        <f t="shared" si="9"/>
        <v>0</v>
      </c>
      <c r="L25" s="145"/>
      <c r="M25" s="159" t="e">
        <f t="shared" si="2"/>
        <v>#DIV/0!</v>
      </c>
      <c r="N25" s="143"/>
      <c r="O25" s="155" t="e">
        <f t="shared" si="7"/>
        <v>#DIV/0!</v>
      </c>
      <c r="P25" s="83"/>
    </row>
    <row r="26" spans="1:17" ht="13.8" thickBot="1" x14ac:dyDescent="0.3">
      <c r="A26" s="138"/>
      <c r="B26" s="83"/>
      <c r="C26" s="83"/>
      <c r="D26" s="83"/>
      <c r="E26" s="142"/>
      <c r="F26" s="148"/>
      <c r="G26" s="157">
        <f t="shared" si="8"/>
        <v>0</v>
      </c>
      <c r="H26" s="144"/>
      <c r="I26" s="142"/>
      <c r="J26" s="148"/>
      <c r="K26" s="157">
        <f t="shared" si="9"/>
        <v>0</v>
      </c>
      <c r="L26" s="145"/>
      <c r="M26" s="159" t="e">
        <f t="shared" si="2"/>
        <v>#DIV/0!</v>
      </c>
      <c r="N26" s="148"/>
      <c r="O26" s="157" t="e">
        <f t="shared" si="7"/>
        <v>#DIV/0!</v>
      </c>
      <c r="P26" s="83"/>
    </row>
    <row r="27" spans="1:17" ht="13.8" thickBot="1" x14ac:dyDescent="0.3">
      <c r="A27" s="146"/>
      <c r="B27" s="85"/>
      <c r="C27" s="85"/>
      <c r="D27" s="85"/>
      <c r="E27" s="147"/>
      <c r="F27" s="126" t="s">
        <v>8</v>
      </c>
      <c r="G27" s="155">
        <f>SUM(G22:G26)</f>
        <v>0</v>
      </c>
      <c r="H27" s="149"/>
      <c r="I27" s="147"/>
      <c r="J27" s="126" t="s">
        <v>8</v>
      </c>
      <c r="K27" s="155">
        <f>SUM(K22:K26)</f>
        <v>0</v>
      </c>
      <c r="L27" s="151" t="s">
        <v>8</v>
      </c>
      <c r="M27" s="153" t="e">
        <f t="shared" si="2"/>
        <v>#DIV/0!</v>
      </c>
      <c r="N27" s="126" t="s">
        <v>8</v>
      </c>
      <c r="O27" s="155" t="e">
        <f>K27/H22</f>
        <v>#DIV/0!</v>
      </c>
      <c r="P27" s="85"/>
    </row>
    <row r="28" spans="1:17" x14ac:dyDescent="0.25">
      <c r="A28" s="133" t="s">
        <v>26</v>
      </c>
      <c r="B28" s="124"/>
      <c r="C28" s="124"/>
      <c r="D28" s="124"/>
      <c r="E28" s="134"/>
      <c r="F28" s="135"/>
      <c r="G28" s="154">
        <f>E28-D28</f>
        <v>0</v>
      </c>
      <c r="H28" s="136"/>
      <c r="I28" s="134"/>
      <c r="J28" s="135"/>
      <c r="K28" s="154">
        <f>I28-D28</f>
        <v>0</v>
      </c>
      <c r="L28" s="137"/>
      <c r="M28" s="158" t="e">
        <f t="shared" si="2"/>
        <v>#DIV/0!</v>
      </c>
      <c r="N28" s="135"/>
      <c r="O28" s="154" t="e">
        <f t="shared" si="7"/>
        <v>#DIV/0!</v>
      </c>
      <c r="P28" s="124"/>
    </row>
    <row r="29" spans="1:17" x14ac:dyDescent="0.25">
      <c r="A29" s="138"/>
      <c r="B29" s="83"/>
      <c r="C29" s="83"/>
      <c r="D29" s="83"/>
      <c r="E29" s="142"/>
      <c r="F29" s="143"/>
      <c r="G29" s="155">
        <f t="shared" ref="G29:G32" si="10">E29-D29</f>
        <v>0</v>
      </c>
      <c r="H29" s="144"/>
      <c r="I29" s="142"/>
      <c r="J29" s="143"/>
      <c r="K29" s="155">
        <f t="shared" ref="K29:K32" si="11">I29-D29</f>
        <v>0</v>
      </c>
      <c r="L29" s="145"/>
      <c r="M29" s="159" t="e">
        <f t="shared" si="2"/>
        <v>#DIV/0!</v>
      </c>
      <c r="N29" s="143"/>
      <c r="O29" s="155" t="e">
        <f t="shared" si="7"/>
        <v>#DIV/0!</v>
      </c>
      <c r="P29" s="83"/>
    </row>
    <row r="30" spans="1:17" x14ac:dyDescent="0.25">
      <c r="A30" s="138"/>
      <c r="B30" s="83"/>
      <c r="C30" s="83"/>
      <c r="D30" s="83"/>
      <c r="E30" s="142"/>
      <c r="F30" s="143"/>
      <c r="G30" s="155">
        <f t="shared" si="10"/>
        <v>0</v>
      </c>
      <c r="H30" s="144"/>
      <c r="I30" s="142"/>
      <c r="J30" s="143"/>
      <c r="K30" s="155">
        <f t="shared" si="11"/>
        <v>0</v>
      </c>
      <c r="L30" s="145"/>
      <c r="M30" s="159" t="e">
        <f t="shared" si="2"/>
        <v>#DIV/0!</v>
      </c>
      <c r="N30" s="143"/>
      <c r="O30" s="155" t="e">
        <f t="shared" si="7"/>
        <v>#DIV/0!</v>
      </c>
      <c r="P30" s="83"/>
    </row>
    <row r="31" spans="1:17" x14ac:dyDescent="0.25">
      <c r="A31" s="138"/>
      <c r="B31" s="83"/>
      <c r="C31" s="83"/>
      <c r="D31" s="83"/>
      <c r="E31" s="142"/>
      <c r="F31" s="143"/>
      <c r="G31" s="155">
        <f t="shared" si="10"/>
        <v>0</v>
      </c>
      <c r="H31" s="144"/>
      <c r="I31" s="142"/>
      <c r="J31" s="143"/>
      <c r="K31" s="155">
        <f t="shared" si="11"/>
        <v>0</v>
      </c>
      <c r="L31" s="145"/>
      <c r="M31" s="159" t="e">
        <f t="shared" si="2"/>
        <v>#DIV/0!</v>
      </c>
      <c r="N31" s="143"/>
      <c r="O31" s="155" t="e">
        <f t="shared" si="7"/>
        <v>#DIV/0!</v>
      </c>
      <c r="P31" s="83"/>
    </row>
    <row r="32" spans="1:17" ht="13.8" thickBot="1" x14ac:dyDescent="0.3">
      <c r="A32" s="138"/>
      <c r="B32" s="83"/>
      <c r="C32" s="83"/>
      <c r="D32" s="83"/>
      <c r="E32" s="142"/>
      <c r="F32" s="148"/>
      <c r="G32" s="157">
        <f t="shared" si="10"/>
        <v>0</v>
      </c>
      <c r="H32" s="144"/>
      <c r="I32" s="142"/>
      <c r="J32" s="148"/>
      <c r="K32" s="157">
        <f t="shared" si="11"/>
        <v>0</v>
      </c>
      <c r="L32" s="145"/>
      <c r="M32" s="159" t="e">
        <f t="shared" si="2"/>
        <v>#DIV/0!</v>
      </c>
      <c r="N32" s="148"/>
      <c r="O32" s="157" t="e">
        <f t="shared" si="7"/>
        <v>#DIV/0!</v>
      </c>
      <c r="P32" s="83"/>
    </row>
    <row r="33" spans="1:16" ht="13.8" thickBot="1" x14ac:dyDescent="0.3">
      <c r="A33" s="146"/>
      <c r="B33" s="85"/>
      <c r="C33" s="85"/>
      <c r="D33" s="85"/>
      <c r="E33" s="147"/>
      <c r="F33" s="126" t="s">
        <v>8</v>
      </c>
      <c r="G33" s="155">
        <f>SUM(G28:G32)</f>
        <v>0</v>
      </c>
      <c r="H33" s="149"/>
      <c r="I33" s="147"/>
      <c r="J33" s="126" t="s">
        <v>8</v>
      </c>
      <c r="K33" s="155">
        <f>SUM(K28:K32)</f>
        <v>0</v>
      </c>
      <c r="L33" s="151" t="s">
        <v>8</v>
      </c>
      <c r="M33" s="153" t="e">
        <f t="shared" si="2"/>
        <v>#DIV/0!</v>
      </c>
      <c r="N33" s="91" t="s">
        <v>8</v>
      </c>
      <c r="O33" s="157" t="e">
        <f>K33/H28</f>
        <v>#DIV/0!</v>
      </c>
      <c r="P33" s="85"/>
    </row>
    <row r="34" spans="1:16" x14ac:dyDescent="0.25">
      <c r="A34" s="133" t="s">
        <v>27</v>
      </c>
      <c r="B34" s="124"/>
      <c r="C34" s="124"/>
      <c r="D34" s="124"/>
      <c r="E34" s="134"/>
      <c r="F34" s="135"/>
      <c r="G34" s="154">
        <f>E34-D34</f>
        <v>0</v>
      </c>
      <c r="H34" s="136"/>
      <c r="I34" s="134"/>
      <c r="J34" s="135"/>
      <c r="K34" s="154">
        <f>I34-D34</f>
        <v>0</v>
      </c>
      <c r="L34" s="137"/>
      <c r="M34" s="158" t="e">
        <f t="shared" si="2"/>
        <v>#DIV/0!</v>
      </c>
      <c r="N34" s="135"/>
      <c r="O34" s="154" t="e">
        <f t="shared" si="7"/>
        <v>#DIV/0!</v>
      </c>
      <c r="P34" s="124"/>
    </row>
    <row r="35" spans="1:16" x14ac:dyDescent="0.25">
      <c r="A35" s="138"/>
      <c r="B35" s="83"/>
      <c r="C35" s="83"/>
      <c r="D35" s="83"/>
      <c r="E35" s="142"/>
      <c r="F35" s="143"/>
      <c r="G35" s="155">
        <f t="shared" ref="G35:G38" si="12">E35-D35</f>
        <v>0</v>
      </c>
      <c r="H35" s="144"/>
      <c r="I35" s="142"/>
      <c r="J35" s="143"/>
      <c r="K35" s="155">
        <f t="shared" ref="K35:K38" si="13">I35-D35</f>
        <v>0</v>
      </c>
      <c r="L35" s="145"/>
      <c r="M35" s="159" t="e">
        <f t="shared" si="2"/>
        <v>#DIV/0!</v>
      </c>
      <c r="N35" s="143"/>
      <c r="O35" s="155" t="e">
        <f t="shared" si="7"/>
        <v>#DIV/0!</v>
      </c>
      <c r="P35" s="83"/>
    </row>
    <row r="36" spans="1:16" x14ac:dyDescent="0.25">
      <c r="A36" s="138"/>
      <c r="B36" s="83"/>
      <c r="C36" s="83"/>
      <c r="D36" s="83"/>
      <c r="E36" s="142"/>
      <c r="F36" s="143"/>
      <c r="G36" s="155">
        <f t="shared" si="12"/>
        <v>0</v>
      </c>
      <c r="H36" s="144"/>
      <c r="I36" s="142"/>
      <c r="J36" s="143"/>
      <c r="K36" s="155">
        <f t="shared" si="13"/>
        <v>0</v>
      </c>
      <c r="L36" s="145"/>
      <c r="M36" s="159" t="e">
        <f t="shared" si="2"/>
        <v>#DIV/0!</v>
      </c>
      <c r="N36" s="143"/>
      <c r="O36" s="155" t="e">
        <f t="shared" si="7"/>
        <v>#DIV/0!</v>
      </c>
      <c r="P36" s="83"/>
    </row>
    <row r="37" spans="1:16" x14ac:dyDescent="0.25">
      <c r="A37" s="138"/>
      <c r="B37" s="83"/>
      <c r="C37" s="83"/>
      <c r="D37" s="83"/>
      <c r="E37" s="142"/>
      <c r="F37" s="143"/>
      <c r="G37" s="155">
        <f t="shared" si="12"/>
        <v>0</v>
      </c>
      <c r="H37" s="144"/>
      <c r="I37" s="142"/>
      <c r="J37" s="143"/>
      <c r="K37" s="155">
        <f t="shared" si="13"/>
        <v>0</v>
      </c>
      <c r="L37" s="145"/>
      <c r="M37" s="159" t="e">
        <f t="shared" si="2"/>
        <v>#DIV/0!</v>
      </c>
      <c r="N37" s="143"/>
      <c r="O37" s="155" t="e">
        <f t="shared" si="7"/>
        <v>#DIV/0!</v>
      </c>
      <c r="P37" s="83"/>
    </row>
    <row r="38" spans="1:16" ht="13.8" thickBot="1" x14ac:dyDescent="0.3">
      <c r="A38" s="138"/>
      <c r="B38" s="83"/>
      <c r="C38" s="83"/>
      <c r="D38" s="83"/>
      <c r="E38" s="142"/>
      <c r="F38" s="148"/>
      <c r="G38" s="157">
        <f t="shared" si="12"/>
        <v>0</v>
      </c>
      <c r="H38" s="144"/>
      <c r="I38" s="142"/>
      <c r="J38" s="148"/>
      <c r="K38" s="157">
        <f t="shared" si="13"/>
        <v>0</v>
      </c>
      <c r="L38" s="145"/>
      <c r="M38" s="159" t="e">
        <f t="shared" si="2"/>
        <v>#DIV/0!</v>
      </c>
      <c r="N38" s="148"/>
      <c r="O38" s="157" t="e">
        <f t="shared" si="7"/>
        <v>#DIV/0!</v>
      </c>
      <c r="P38" s="83"/>
    </row>
    <row r="39" spans="1:16" ht="13.8" thickBot="1" x14ac:dyDescent="0.3">
      <c r="A39" s="146"/>
      <c r="B39" s="85"/>
      <c r="C39" s="85"/>
      <c r="D39" s="85"/>
      <c r="E39" s="147"/>
      <c r="F39" s="91" t="s">
        <v>8</v>
      </c>
      <c r="G39" s="157">
        <f>SUM(G34:G38)</f>
        <v>0</v>
      </c>
      <c r="H39" s="149"/>
      <c r="I39" s="147"/>
      <c r="J39" s="91" t="s">
        <v>8</v>
      </c>
      <c r="K39" s="157">
        <f>SUM(K34:K38)</f>
        <v>0</v>
      </c>
      <c r="L39" s="151" t="s">
        <v>8</v>
      </c>
      <c r="M39" s="153" t="e">
        <f t="shared" si="2"/>
        <v>#DIV/0!</v>
      </c>
      <c r="N39" s="126" t="s">
        <v>8</v>
      </c>
      <c r="O39" s="155" t="e">
        <f>K39/H34</f>
        <v>#DIV/0!</v>
      </c>
      <c r="P39" s="85"/>
    </row>
    <row r="40" spans="1:16" x14ac:dyDescent="0.25">
      <c r="A40" s="138" t="s">
        <v>28</v>
      </c>
      <c r="B40" s="83"/>
      <c r="C40" s="83"/>
      <c r="D40" s="83"/>
      <c r="E40" s="142"/>
      <c r="F40" s="143"/>
      <c r="G40" s="155">
        <f>E40-D40</f>
        <v>0</v>
      </c>
      <c r="H40" s="144"/>
      <c r="I40" s="142"/>
      <c r="J40" s="143"/>
      <c r="K40" s="155">
        <f>I40-D40</f>
        <v>0</v>
      </c>
      <c r="L40" s="143"/>
      <c r="M40" s="159" t="e">
        <f t="shared" si="2"/>
        <v>#DIV/0!</v>
      </c>
      <c r="N40" s="135"/>
      <c r="O40" s="154" t="e">
        <f t="shared" si="7"/>
        <v>#DIV/0!</v>
      </c>
      <c r="P40" s="83"/>
    </row>
    <row r="41" spans="1:16" x14ac:dyDescent="0.25">
      <c r="A41" s="138"/>
      <c r="B41" s="83"/>
      <c r="C41" s="83"/>
      <c r="D41" s="83"/>
      <c r="E41" s="142"/>
      <c r="F41" s="143"/>
      <c r="G41" s="155">
        <f t="shared" ref="G41:G44" si="14">E41-D41</f>
        <v>0</v>
      </c>
      <c r="H41" s="144"/>
      <c r="I41" s="142"/>
      <c r="J41" s="143"/>
      <c r="K41" s="155">
        <f t="shared" ref="K41:K44" si="15">I41-D41</f>
        <v>0</v>
      </c>
      <c r="L41" s="143"/>
      <c r="M41" s="159" t="e">
        <f t="shared" si="2"/>
        <v>#DIV/0!</v>
      </c>
      <c r="N41" s="143"/>
      <c r="O41" s="155" t="e">
        <f t="shared" si="7"/>
        <v>#DIV/0!</v>
      </c>
      <c r="P41" s="83"/>
    </row>
    <row r="42" spans="1:16" x14ac:dyDescent="0.25">
      <c r="A42" s="138"/>
      <c r="B42" s="83"/>
      <c r="C42" s="83"/>
      <c r="D42" s="83"/>
      <c r="E42" s="142"/>
      <c r="F42" s="143"/>
      <c r="G42" s="155">
        <f t="shared" si="14"/>
        <v>0</v>
      </c>
      <c r="H42" s="144"/>
      <c r="I42" s="142"/>
      <c r="J42" s="143"/>
      <c r="K42" s="155">
        <f t="shared" si="15"/>
        <v>0</v>
      </c>
      <c r="L42" s="143"/>
      <c r="M42" s="159" t="e">
        <f t="shared" si="2"/>
        <v>#DIV/0!</v>
      </c>
      <c r="N42" s="143"/>
      <c r="O42" s="155" t="e">
        <f t="shared" si="7"/>
        <v>#DIV/0!</v>
      </c>
      <c r="P42" s="83"/>
    </row>
    <row r="43" spans="1:16" x14ac:dyDescent="0.25">
      <c r="A43" s="138"/>
      <c r="B43" s="83"/>
      <c r="C43" s="83"/>
      <c r="D43" s="83"/>
      <c r="E43" s="142"/>
      <c r="F43" s="143"/>
      <c r="G43" s="155">
        <f t="shared" si="14"/>
        <v>0</v>
      </c>
      <c r="H43" s="144"/>
      <c r="I43" s="142"/>
      <c r="J43" s="143"/>
      <c r="K43" s="155">
        <f t="shared" si="15"/>
        <v>0</v>
      </c>
      <c r="L43" s="143"/>
      <c r="M43" s="159" t="e">
        <f t="shared" si="2"/>
        <v>#DIV/0!</v>
      </c>
      <c r="N43" s="143"/>
      <c r="O43" s="155" t="e">
        <f t="shared" si="7"/>
        <v>#DIV/0!</v>
      </c>
      <c r="P43" s="83"/>
    </row>
    <row r="44" spans="1:16" ht="13.8" thickBot="1" x14ac:dyDescent="0.3">
      <c r="A44" s="138"/>
      <c r="B44" s="83"/>
      <c r="C44" s="83"/>
      <c r="D44" s="83"/>
      <c r="E44" s="142"/>
      <c r="F44" s="143"/>
      <c r="G44" s="155">
        <f t="shared" si="14"/>
        <v>0</v>
      </c>
      <c r="H44" s="144"/>
      <c r="I44" s="142"/>
      <c r="J44" s="143"/>
      <c r="K44" s="155">
        <f t="shared" si="15"/>
        <v>0</v>
      </c>
      <c r="L44" s="143"/>
      <c r="M44" s="159" t="e">
        <f t="shared" si="2"/>
        <v>#DIV/0!</v>
      </c>
      <c r="N44" s="148"/>
      <c r="O44" s="157" t="e">
        <f t="shared" si="7"/>
        <v>#DIV/0!</v>
      </c>
      <c r="P44" s="83"/>
    </row>
    <row r="45" spans="1:16" ht="13.8" thickBot="1" x14ac:dyDescent="0.3">
      <c r="A45" s="138"/>
      <c r="B45" s="83"/>
      <c r="C45" s="83"/>
      <c r="D45" s="83"/>
      <c r="E45" s="142"/>
      <c r="F45" s="151" t="s">
        <v>8</v>
      </c>
      <c r="G45" s="156">
        <f>SUM(G40:G44)</f>
        <v>0</v>
      </c>
      <c r="H45" s="144"/>
      <c r="I45" s="142"/>
      <c r="J45" s="89" t="s">
        <v>8</v>
      </c>
      <c r="K45" s="154">
        <f>SUM(K40:K44)</f>
        <v>0</v>
      </c>
      <c r="L45" s="151" t="s">
        <v>8</v>
      </c>
      <c r="M45" s="153" t="e">
        <f t="shared" si="2"/>
        <v>#DIV/0!</v>
      </c>
      <c r="N45" s="151" t="s">
        <v>8</v>
      </c>
      <c r="O45" s="156" t="e">
        <f>K45/H40</f>
        <v>#DIV/0!</v>
      </c>
      <c r="P45" s="83"/>
    </row>
    <row r="46" spans="1:16" x14ac:dyDescent="0.25">
      <c r="A46" s="133"/>
      <c r="B46" s="124"/>
      <c r="C46" s="124"/>
      <c r="D46" s="134"/>
      <c r="E46" s="89" t="s">
        <v>53</v>
      </c>
      <c r="F46" s="137"/>
      <c r="G46" s="154">
        <f>SUM(G40:G44,G34:G38,G28:G32,G22:G26,G16:G20)</f>
        <v>0</v>
      </c>
      <c r="H46" s="136"/>
      <c r="I46" s="89" t="s">
        <v>53</v>
      </c>
      <c r="J46" s="137"/>
      <c r="K46" s="154">
        <f>SUM(K40:K44,K34:K38,K28:K32,K22:K26,K16:K20)</f>
        <v>0</v>
      </c>
      <c r="L46" s="145"/>
      <c r="M46" s="127"/>
      <c r="N46" s="143"/>
      <c r="O46" s="155"/>
      <c r="P46" s="124"/>
    </row>
    <row r="47" spans="1:16" ht="13.8" thickBot="1" x14ac:dyDescent="0.3">
      <c r="A47" s="146"/>
      <c r="B47" s="85"/>
      <c r="C47" s="85"/>
      <c r="D47" s="147"/>
      <c r="E47" s="91" t="s">
        <v>15</v>
      </c>
      <c r="F47" s="150"/>
      <c r="G47" s="157">
        <f>AVERAGE(G21,G27,G33,G39,G45)</f>
        <v>0</v>
      </c>
      <c r="H47" s="149"/>
      <c r="I47" s="91" t="s">
        <v>15</v>
      </c>
      <c r="J47" s="150"/>
      <c r="K47" s="157">
        <f>AVERAGE(K21,K27,K33,K39,K45)</f>
        <v>0</v>
      </c>
      <c r="L47" s="150"/>
      <c r="M47" s="92" t="e">
        <f>(K47/G47)*100</f>
        <v>#DIV/0!</v>
      </c>
      <c r="N47" s="148"/>
      <c r="O47" s="157" t="e">
        <f>AVERAGE(O21,O27,O33,O39,O45)</f>
        <v>#DIV/0!</v>
      </c>
      <c r="P47" s="85"/>
    </row>
    <row r="48" spans="1:16" x14ac:dyDescent="0.25">
      <c r="M48" s="132"/>
    </row>
    <row r="49" spans="1:1" ht="13.8" x14ac:dyDescent="0.25">
      <c r="A49" s="71" t="s">
        <v>73</v>
      </c>
    </row>
    <row r="50" spans="1:1" ht="13.8" x14ac:dyDescent="0.25">
      <c r="A50" s="72" t="s">
        <v>19</v>
      </c>
    </row>
    <row r="51" spans="1:1" ht="13.8" x14ac:dyDescent="0.25">
      <c r="A51" s="73" t="s">
        <v>92</v>
      </c>
    </row>
  </sheetData>
  <mergeCells count="7">
    <mergeCell ref="N11:O11"/>
    <mergeCell ref="L11:M11"/>
    <mergeCell ref="F11:G11"/>
    <mergeCell ref="A1:C1"/>
    <mergeCell ref="J11:K11"/>
    <mergeCell ref="A6:F6"/>
    <mergeCell ref="A8:F8"/>
  </mergeCells>
  <hyperlinks>
    <hyperlink ref="A50" r:id="rId1" xr:uid="{00000000-0004-0000-0300-000000000000}"/>
  </hyperlinks>
  <pageMargins left="0.7" right="0.7" top="0.78740157499999996" bottom="0.78740157499999996" header="0.3" footer="0.3"/>
  <pageSetup paperSize="9" orientation="landscape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39"/>
  <sheetViews>
    <sheetView tabSelected="1" workbookViewId="0">
      <selection activeCell="J34" sqref="J34"/>
    </sheetView>
  </sheetViews>
  <sheetFormatPr baseColWidth="10" defaultRowHeight="13.2" x14ac:dyDescent="0.25"/>
  <cols>
    <col min="1" max="2" width="10.5546875" customWidth="1"/>
    <col min="3" max="3" width="17.44140625" customWidth="1"/>
    <col min="4" max="4" width="18.44140625" customWidth="1"/>
    <col min="5" max="5" width="20.5546875" customWidth="1"/>
    <col min="6" max="9" width="11.33203125" customWidth="1"/>
    <col min="10" max="10" width="52.44140625" customWidth="1"/>
  </cols>
  <sheetData>
    <row r="1" spans="1:10" ht="15.6" x14ac:dyDescent="0.3">
      <c r="A1" s="6" t="s">
        <v>20</v>
      </c>
    </row>
    <row r="2" spans="1:10" ht="15.6" x14ac:dyDescent="0.3">
      <c r="A2" s="6"/>
    </row>
    <row r="3" spans="1:10" x14ac:dyDescent="0.25">
      <c r="A3" s="76" t="s">
        <v>29</v>
      </c>
    </row>
    <row r="4" spans="1:10" x14ac:dyDescent="0.25">
      <c r="A4" s="76" t="s">
        <v>30</v>
      </c>
    </row>
    <row r="6" spans="1:10" ht="13.8" x14ac:dyDescent="0.25">
      <c r="A6" s="205" t="s">
        <v>21</v>
      </c>
      <c r="B6" s="205"/>
      <c r="C6" s="205"/>
      <c r="D6" s="205"/>
      <c r="E6" s="205"/>
      <c r="F6" s="205"/>
      <c r="G6" s="205"/>
      <c r="H6" s="18"/>
    </row>
    <row r="8" spans="1:10" ht="13.8" x14ac:dyDescent="0.25">
      <c r="A8" s="205" t="s">
        <v>9</v>
      </c>
      <c r="B8" s="205"/>
      <c r="C8" s="205"/>
      <c r="D8" s="205"/>
      <c r="E8" s="205"/>
      <c r="F8" s="205"/>
      <c r="G8" s="205"/>
      <c r="H8" s="18"/>
    </row>
    <row r="9" spans="1:10" x14ac:dyDescent="0.25">
      <c r="J9" s="193" t="s">
        <v>74</v>
      </c>
    </row>
    <row r="10" spans="1:10" ht="14.4" thickBot="1" x14ac:dyDescent="0.3">
      <c r="A10" s="47" t="s">
        <v>22</v>
      </c>
      <c r="J10" s="193" t="s">
        <v>75</v>
      </c>
    </row>
    <row r="11" spans="1:10" ht="53.4" thickBot="1" x14ac:dyDescent="0.3">
      <c r="A11" s="48"/>
      <c r="B11" s="49" t="s">
        <v>0</v>
      </c>
      <c r="C11" s="49" t="s">
        <v>23</v>
      </c>
      <c r="D11" s="49" t="s">
        <v>11</v>
      </c>
      <c r="E11" s="49" t="s">
        <v>12</v>
      </c>
      <c r="F11" s="210" t="s">
        <v>13</v>
      </c>
      <c r="G11" s="211"/>
      <c r="H11" s="210" t="s">
        <v>14</v>
      </c>
      <c r="I11" s="211"/>
      <c r="J11" s="49" t="s">
        <v>69</v>
      </c>
    </row>
    <row r="12" spans="1:10" x14ac:dyDescent="0.25">
      <c r="A12" s="51" t="s">
        <v>3</v>
      </c>
      <c r="B12" s="52">
        <v>45782</v>
      </c>
      <c r="C12" s="53">
        <v>50</v>
      </c>
      <c r="D12" s="54">
        <v>1000</v>
      </c>
      <c r="E12" s="54">
        <v>1500</v>
      </c>
      <c r="F12" s="33"/>
      <c r="G12" s="174">
        <f>E12-D12</f>
        <v>500</v>
      </c>
      <c r="H12" s="32"/>
      <c r="I12" s="177">
        <f>G12/C12</f>
        <v>10</v>
      </c>
      <c r="J12" s="55"/>
    </row>
    <row r="13" spans="1:10" x14ac:dyDescent="0.25">
      <c r="A13" s="15"/>
      <c r="B13" s="12">
        <v>45783</v>
      </c>
      <c r="C13" s="31">
        <v>50</v>
      </c>
      <c r="D13" s="27">
        <v>1000</v>
      </c>
      <c r="E13" s="27">
        <v>2000</v>
      </c>
      <c r="F13" s="33"/>
      <c r="G13" s="175">
        <f>E13-D13</f>
        <v>1000</v>
      </c>
      <c r="H13" s="33"/>
      <c r="I13" s="177">
        <f>G13/C13</f>
        <v>20</v>
      </c>
      <c r="J13" s="14"/>
    </row>
    <row r="14" spans="1:10" ht="13.8" thickBot="1" x14ac:dyDescent="0.3">
      <c r="A14" s="15"/>
      <c r="B14" s="12">
        <v>45784</v>
      </c>
      <c r="C14" s="31">
        <v>60</v>
      </c>
      <c r="D14" s="27">
        <v>1000</v>
      </c>
      <c r="E14" s="27">
        <v>1700</v>
      </c>
      <c r="F14" s="29"/>
      <c r="G14" s="175">
        <f>E14-D14</f>
        <v>700</v>
      </c>
      <c r="H14" s="29"/>
      <c r="I14" s="177">
        <f>G14/C14</f>
        <v>11.666666666666666</v>
      </c>
      <c r="J14" s="14"/>
    </row>
    <row r="15" spans="1:10" x14ac:dyDescent="0.25">
      <c r="A15" s="15"/>
      <c r="B15" s="12"/>
      <c r="C15" s="31"/>
      <c r="D15" s="27"/>
      <c r="E15" s="56"/>
      <c r="F15" s="57" t="s">
        <v>8</v>
      </c>
      <c r="G15" s="58">
        <f>SUM(G12:G14)</f>
        <v>2200</v>
      </c>
      <c r="H15" s="59" t="s">
        <v>8</v>
      </c>
      <c r="I15" s="60">
        <f>SUM(I12:I14)</f>
        <v>41.666666666666664</v>
      </c>
      <c r="J15" s="14"/>
    </row>
    <row r="16" spans="1:10" ht="13.8" thickBot="1" x14ac:dyDescent="0.3">
      <c r="A16" s="61"/>
      <c r="B16" s="62"/>
      <c r="C16" s="62"/>
      <c r="D16" s="63"/>
      <c r="E16" s="64"/>
      <c r="F16" s="65" t="s">
        <v>15</v>
      </c>
      <c r="G16" s="66">
        <f>AVERAGE(G12:G14)</f>
        <v>733.33333333333337</v>
      </c>
      <c r="H16" s="67" t="s">
        <v>15</v>
      </c>
      <c r="I16" s="68">
        <f>AVERAGE(I12:I14)</f>
        <v>13.888888888888888</v>
      </c>
      <c r="J16" s="69"/>
    </row>
    <row r="17" spans="1:10" ht="14.7" customHeight="1" x14ac:dyDescent="0.25">
      <c r="A17" s="74" t="s">
        <v>24</v>
      </c>
      <c r="B17" s="83"/>
      <c r="C17" s="83"/>
      <c r="D17" s="83"/>
      <c r="E17" s="83"/>
      <c r="F17" s="87"/>
      <c r="G17" s="127">
        <f>E17-D17</f>
        <v>0</v>
      </c>
      <c r="H17" s="88"/>
      <c r="I17" s="90" t="e">
        <f>G17/C17</f>
        <v>#DIV/0!</v>
      </c>
      <c r="J17" s="83"/>
    </row>
    <row r="18" spans="1:10" x14ac:dyDescent="0.25">
      <c r="A18" s="70" t="s">
        <v>25</v>
      </c>
      <c r="B18" s="13"/>
      <c r="C18" s="13"/>
      <c r="D18" s="13"/>
      <c r="E18" s="13"/>
      <c r="F18" s="87"/>
      <c r="G18" s="127">
        <f t="shared" ref="G18:G26" si="0">E18-D18</f>
        <v>0</v>
      </c>
      <c r="H18" s="87"/>
      <c r="I18" s="127" t="e">
        <f t="shared" ref="I18:I26" si="1">G18/C18</f>
        <v>#DIV/0!</v>
      </c>
      <c r="J18" s="13"/>
    </row>
    <row r="19" spans="1:10" x14ac:dyDescent="0.25">
      <c r="A19" s="70" t="s">
        <v>26</v>
      </c>
      <c r="B19" s="13"/>
      <c r="C19" s="13"/>
      <c r="D19" s="13"/>
      <c r="E19" s="13"/>
      <c r="F19" s="87"/>
      <c r="G19" s="127">
        <f t="shared" si="0"/>
        <v>0</v>
      </c>
      <c r="H19" s="87"/>
      <c r="I19" s="127" t="e">
        <f t="shared" si="1"/>
        <v>#DIV/0!</v>
      </c>
      <c r="J19" s="13"/>
    </row>
    <row r="20" spans="1:10" x14ac:dyDescent="0.25">
      <c r="A20" s="70" t="s">
        <v>27</v>
      </c>
      <c r="B20" s="13"/>
      <c r="C20" s="13"/>
      <c r="D20" s="13"/>
      <c r="E20" s="82"/>
      <c r="F20" s="87"/>
      <c r="G20" s="127">
        <f t="shared" si="0"/>
        <v>0</v>
      </c>
      <c r="H20" s="87"/>
      <c r="I20" s="127" t="e">
        <f t="shared" si="1"/>
        <v>#DIV/0!</v>
      </c>
      <c r="J20" s="82"/>
    </row>
    <row r="21" spans="1:10" x14ac:dyDescent="0.25">
      <c r="A21" s="70" t="s">
        <v>28</v>
      </c>
      <c r="B21" s="83"/>
      <c r="C21" s="83"/>
      <c r="D21" s="83"/>
      <c r="E21" s="83"/>
      <c r="F21" s="87"/>
      <c r="G21" s="127">
        <f t="shared" si="0"/>
        <v>0</v>
      </c>
      <c r="H21" s="87"/>
      <c r="I21" s="127" t="e">
        <f t="shared" si="1"/>
        <v>#DIV/0!</v>
      </c>
      <c r="J21" s="83"/>
    </row>
    <row r="22" spans="1:10" x14ac:dyDescent="0.25">
      <c r="A22" s="14"/>
      <c r="B22" s="83"/>
      <c r="C22" s="83"/>
      <c r="D22" s="83"/>
      <c r="E22" s="83"/>
      <c r="F22" s="87"/>
      <c r="G22" s="127">
        <f t="shared" si="0"/>
        <v>0</v>
      </c>
      <c r="H22" s="87"/>
      <c r="I22" s="127" t="e">
        <f t="shared" si="1"/>
        <v>#DIV/0!</v>
      </c>
      <c r="J22" s="83"/>
    </row>
    <row r="23" spans="1:10" x14ac:dyDescent="0.25">
      <c r="A23" s="14"/>
      <c r="B23" s="83"/>
      <c r="C23" s="83"/>
      <c r="D23" s="83"/>
      <c r="E23" s="83"/>
      <c r="F23" s="87"/>
      <c r="G23" s="127">
        <f t="shared" si="0"/>
        <v>0</v>
      </c>
      <c r="H23" s="87"/>
      <c r="I23" s="127" t="e">
        <f t="shared" si="1"/>
        <v>#DIV/0!</v>
      </c>
      <c r="J23" s="83"/>
    </row>
    <row r="24" spans="1:10" x14ac:dyDescent="0.25">
      <c r="A24" s="14"/>
      <c r="B24" s="83"/>
      <c r="C24" s="83"/>
      <c r="D24" s="83"/>
      <c r="E24" s="83"/>
      <c r="F24" s="87"/>
      <c r="G24" s="127">
        <f t="shared" si="0"/>
        <v>0</v>
      </c>
      <c r="H24" s="87"/>
      <c r="I24" s="127" t="e">
        <f t="shared" si="1"/>
        <v>#DIV/0!</v>
      </c>
      <c r="J24" s="83"/>
    </row>
    <row r="25" spans="1:10" x14ac:dyDescent="0.25">
      <c r="A25" s="14"/>
      <c r="B25" s="83"/>
      <c r="C25" s="83"/>
      <c r="D25" s="83"/>
      <c r="E25" s="83"/>
      <c r="F25" s="87"/>
      <c r="G25" s="127">
        <f t="shared" si="0"/>
        <v>0</v>
      </c>
      <c r="H25" s="87"/>
      <c r="I25" s="127" t="e">
        <f t="shared" si="1"/>
        <v>#DIV/0!</v>
      </c>
      <c r="J25" s="83"/>
    </row>
    <row r="26" spans="1:10" ht="13.8" thickBot="1" x14ac:dyDescent="0.3">
      <c r="A26" s="14"/>
      <c r="B26" s="83"/>
      <c r="C26" s="83"/>
      <c r="D26" s="83"/>
      <c r="E26" s="83"/>
      <c r="F26" s="87"/>
      <c r="G26" s="127">
        <f t="shared" si="0"/>
        <v>0</v>
      </c>
      <c r="H26" s="87"/>
      <c r="I26" s="92" t="e">
        <f t="shared" si="1"/>
        <v>#DIV/0!</v>
      </c>
      <c r="J26" s="83"/>
    </row>
    <row r="27" spans="1:10" x14ac:dyDescent="0.25">
      <c r="A27" s="14"/>
      <c r="B27" s="83"/>
      <c r="C27" s="83"/>
      <c r="D27" s="83"/>
      <c r="E27" s="83"/>
      <c r="F27" s="89" t="s">
        <v>8</v>
      </c>
      <c r="G27" s="90">
        <f>SUM(G17:G26)</f>
        <v>0</v>
      </c>
      <c r="H27" s="89" t="s">
        <v>8</v>
      </c>
      <c r="I27" s="90" t="e">
        <f>SUM(I17:I26)</f>
        <v>#DIV/0!</v>
      </c>
      <c r="J27" s="83"/>
    </row>
    <row r="28" spans="1:10" ht="13.8" thickBot="1" x14ac:dyDescent="0.3">
      <c r="A28" s="69"/>
      <c r="B28" s="85"/>
      <c r="C28" s="85"/>
      <c r="D28" s="85"/>
      <c r="E28" s="85"/>
      <c r="F28" s="91" t="s">
        <v>15</v>
      </c>
      <c r="G28" s="92">
        <f>AVERAGE(G17:G26)</f>
        <v>0</v>
      </c>
      <c r="H28" s="91" t="s">
        <v>15</v>
      </c>
      <c r="I28" s="92" t="e">
        <f>AVERAGE(I17:I26)</f>
        <v>#DIV/0!</v>
      </c>
      <c r="J28" s="85"/>
    </row>
    <row r="30" spans="1:10" ht="13.8" x14ac:dyDescent="0.25">
      <c r="A30" s="71" t="s">
        <v>73</v>
      </c>
    </row>
    <row r="31" spans="1:10" ht="13.8" x14ac:dyDescent="0.25">
      <c r="A31" s="72" t="s">
        <v>19</v>
      </c>
    </row>
    <row r="32" spans="1:10" ht="13.8" x14ac:dyDescent="0.25">
      <c r="A32" s="73" t="s">
        <v>92</v>
      </c>
    </row>
    <row r="38" spans="10:10" x14ac:dyDescent="0.25">
      <c r="J38" s="2"/>
    </row>
    <row r="39" spans="10:10" x14ac:dyDescent="0.25">
      <c r="J39" s="2"/>
    </row>
  </sheetData>
  <mergeCells count="4">
    <mergeCell ref="A6:G6"/>
    <mergeCell ref="A8:G8"/>
    <mergeCell ref="F11:G11"/>
    <mergeCell ref="H11:I11"/>
  </mergeCells>
  <hyperlinks>
    <hyperlink ref="A31" r:id="rId1" xr:uid="{00000000-0004-0000-0400-000000000000}"/>
  </hyperlinks>
  <pageMargins left="0.7" right="0.7" top="0.78740157499999996" bottom="0.78740157499999996" header="0.3" footer="0.3"/>
  <pageSetup paperSize="9" orientation="landscape" verticalDpi="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5</vt:i4>
      </vt:variant>
    </vt:vector>
  </HeadingPairs>
  <TitlesOfParts>
    <vt:vector size="5" baseType="lpstr">
      <vt:lpstr>Allg. Hinweise</vt:lpstr>
      <vt:lpstr>Lagerverluste</vt:lpstr>
      <vt:lpstr>Produktionsreste</vt:lpstr>
      <vt:lpstr>Ausgabereste</vt:lpstr>
      <vt:lpstr>Tellerreste</vt:lpstr>
    </vt:vector>
  </TitlesOfParts>
  <Company>BITBW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Schmidt, Jessica (MLR)</dc:creator>
  <cp:lastModifiedBy>Erdmann, Lisa (LEL-SG)</cp:lastModifiedBy>
  <cp:lastPrinted>2024-03-01T09:23:28Z</cp:lastPrinted>
  <dcterms:created xsi:type="dcterms:W3CDTF">2024-02-12T14:41:13Z</dcterms:created>
  <dcterms:modified xsi:type="dcterms:W3CDTF">2026-01-20T13:48:16Z</dcterms:modified>
</cp:coreProperties>
</file>